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21480" windowHeight="10320" activeTab="6"/>
  </bookViews>
  <sheets>
    <sheet name="Garde" sheetId="2" r:id="rId1"/>
    <sheet name="Overview" sheetId="8" r:id="rId2"/>
    <sheet name="Residential" sheetId="4" r:id="rId3"/>
    <sheet name="Public sector" sheetId="5" r:id="rId4"/>
    <sheet name="Covered bonds" sheetId="6" r:id="rId5"/>
    <sheet name="Explanations" sheetId="7" r:id="rId6"/>
    <sheet name="Disclaimer" sheetId="1" r:id="rId7"/>
  </sheets>
  <definedNames>
    <definedName name="_xlnm.Print_Area" localSheetId="5">Explanations!$A$1:$L$78</definedName>
  </definedNames>
  <calcPr calcId="145621"/>
</workbook>
</file>

<file path=xl/calcChain.xml><?xml version="1.0" encoding="utf-8"?>
<calcChain xmlns="http://schemas.openxmlformats.org/spreadsheetml/2006/main">
  <c r="O37" i="5" l="1"/>
  <c r="O36" i="5"/>
  <c r="O35" i="5"/>
  <c r="O34" i="5"/>
  <c r="O33" i="5"/>
  <c r="O32" i="5"/>
  <c r="O31" i="5"/>
  <c r="O30" i="5"/>
  <c r="O29" i="5"/>
  <c r="O28" i="5"/>
  <c r="E59" i="4" l="1"/>
  <c r="G59" i="8" l="1"/>
  <c r="F59" i="8"/>
  <c r="D22" i="5" l="1"/>
  <c r="F55" i="5" l="1"/>
  <c r="E55" i="5"/>
  <c r="L38" i="5"/>
  <c r="M38" i="5"/>
  <c r="K38" i="5"/>
  <c r="J38" i="5"/>
  <c r="I38" i="5"/>
  <c r="G38" i="5"/>
  <c r="F38" i="5"/>
  <c r="F90" i="8"/>
  <c r="E192" i="8" l="1"/>
  <c r="D192" i="8"/>
  <c r="E179" i="8"/>
  <c r="E180" i="8" s="1"/>
  <c r="F148" i="8"/>
  <c r="F149" i="8" s="1"/>
  <c r="G148" i="8"/>
  <c r="G149" i="8" s="1"/>
  <c r="H148" i="8"/>
  <c r="H149" i="8" s="1"/>
  <c r="I148" i="8"/>
  <c r="I149" i="8" s="1"/>
  <c r="J148" i="8"/>
  <c r="J149" i="8" s="1"/>
  <c r="K148" i="8"/>
  <c r="K149" i="8" s="1"/>
  <c r="E148" i="8"/>
  <c r="E149" i="8" s="1"/>
  <c r="K146" i="8"/>
  <c r="J146" i="8"/>
  <c r="I146" i="8"/>
  <c r="H146" i="8"/>
  <c r="G146" i="8"/>
  <c r="F146" i="8"/>
  <c r="E146" i="8"/>
  <c r="F134" i="8"/>
  <c r="G134" i="8"/>
  <c r="H134" i="8"/>
  <c r="I134" i="8"/>
  <c r="J134" i="8"/>
  <c r="K134" i="8"/>
  <c r="E134" i="8"/>
  <c r="F86" i="8"/>
  <c r="F197" i="4"/>
  <c r="E197" i="4"/>
  <c r="D197" i="4"/>
  <c r="F124" i="4"/>
  <c r="F119" i="4"/>
  <c r="E35" i="4"/>
  <c r="F27" i="4"/>
  <c r="E27" i="4"/>
  <c r="E21" i="4"/>
  <c r="D21" i="4"/>
  <c r="F91" i="8" l="1"/>
  <c r="E57" i="6"/>
  <c r="E52" i="6"/>
  <c r="E43" i="6"/>
  <c r="E33" i="6"/>
  <c r="E28" i="6"/>
  <c r="E17" i="6"/>
  <c r="D5" i="6"/>
  <c r="D5" i="5"/>
  <c r="D5" i="4"/>
  <c r="E22" i="5"/>
  <c r="F136" i="5"/>
  <c r="E136" i="5"/>
  <c r="D136" i="5"/>
  <c r="E84" i="5"/>
  <c r="O38" i="5" l="1"/>
  <c r="P37" i="5" s="1"/>
  <c r="F143" i="5"/>
  <c r="D143" i="5" s="1"/>
  <c r="F83" i="5"/>
  <c r="F82" i="5"/>
  <c r="F81" i="5"/>
  <c r="F80" i="5"/>
  <c r="F79" i="5"/>
  <c r="F78" i="5"/>
  <c r="F77" i="5"/>
  <c r="F76" i="5"/>
  <c r="F75" i="5"/>
  <c r="F74" i="5"/>
  <c r="F73" i="5"/>
  <c r="F72" i="5"/>
  <c r="F71" i="5"/>
  <c r="F70" i="5"/>
  <c r="F69" i="5"/>
  <c r="F68" i="5"/>
  <c r="F67" i="5"/>
  <c r="F66" i="5"/>
  <c r="F65" i="5"/>
  <c r="F64" i="5"/>
  <c r="F63" i="5"/>
  <c r="F62" i="5"/>
  <c r="F61" i="5"/>
  <c r="F60" i="5"/>
  <c r="H54" i="5"/>
  <c r="H53" i="5"/>
  <c r="H52" i="5"/>
  <c r="H51" i="5"/>
  <c r="H50" i="5"/>
  <c r="H49" i="5"/>
  <c r="H48" i="5"/>
  <c r="H47" i="5"/>
  <c r="H46" i="5"/>
  <c r="H45" i="5"/>
  <c r="F203" i="4"/>
  <c r="D203" i="4"/>
  <c r="P30" i="5" l="1"/>
  <c r="P33" i="5"/>
  <c r="P28" i="5"/>
  <c r="P36" i="5"/>
  <c r="P29" i="5"/>
  <c r="P31" i="5"/>
  <c r="P32" i="5"/>
  <c r="P34" i="5"/>
  <c r="P35" i="5"/>
  <c r="F84" i="5"/>
  <c r="H55" i="5"/>
  <c r="P38" i="5" l="1"/>
</calcChain>
</file>

<file path=xl/sharedStrings.xml><?xml version="1.0" encoding="utf-8"?>
<sst xmlns="http://schemas.openxmlformats.org/spreadsheetml/2006/main" count="665" uniqueCount="471">
  <si>
    <t>COMPAGNIE DE FINANCEMENT FONCIER</t>
  </si>
  <si>
    <t>EUROPEAN COVERED BOND COUNCIL</t>
  </si>
  <si>
    <t xml:space="preserve">FRENCH NATIONAL COVERED BOND LABEL REPORTING </t>
  </si>
  <si>
    <t>FRENCH NATIONAL COVERED BOND LABEL REPORTING TEMPLATE</t>
  </si>
  <si>
    <t xml:space="preserve">CB ISSUER </t>
  </si>
  <si>
    <t>Compagnie de Financement Foncier</t>
  </si>
  <si>
    <t xml:space="preserve">Reporting date </t>
  </si>
  <si>
    <t>1.1</t>
  </si>
  <si>
    <t>Group</t>
  </si>
  <si>
    <t>BPCE</t>
  </si>
  <si>
    <t>Group parent company</t>
  </si>
  <si>
    <t>Crédit Foncier de France</t>
  </si>
  <si>
    <t>Group consolidated financial information (link)</t>
  </si>
  <si>
    <t>http://www.creditfoncier.com/nous-connaitre/espace-documentation/</t>
  </si>
  <si>
    <t>1.2</t>
  </si>
  <si>
    <t>Rating</t>
  </si>
  <si>
    <t>Rating Watch</t>
  </si>
  <si>
    <t>Outlook</t>
  </si>
  <si>
    <t>Senior unsecured rating (group parent company)</t>
  </si>
  <si>
    <t>Fitch</t>
  </si>
  <si>
    <t>A</t>
  </si>
  <si>
    <t>stable</t>
  </si>
  <si>
    <t>Moody's</t>
  </si>
  <si>
    <t>A2</t>
  </si>
  <si>
    <t>S&amp;P</t>
  </si>
  <si>
    <t>A-</t>
  </si>
  <si>
    <t>1.3</t>
  </si>
  <si>
    <t>Rating watch</t>
  </si>
  <si>
    <t>Covered bond issuer rating (senior unsecured)</t>
  </si>
  <si>
    <t>N/A</t>
  </si>
  <si>
    <t>as of</t>
  </si>
  <si>
    <t>1.4</t>
  </si>
  <si>
    <t>Common Equity Tier 1 covered bond issuer (%)</t>
  </si>
  <si>
    <t>Tier 1 ratio Covered Bond Issuer (%)</t>
  </si>
  <si>
    <t>COVERED BOND ISSUER OVERVIEW</t>
  </si>
  <si>
    <t>2.1</t>
  </si>
  <si>
    <t>Covered bond issuer</t>
  </si>
  <si>
    <t>Name of the covered bond issuer</t>
  </si>
  <si>
    <t>Country in which the issuer is based</t>
  </si>
  <si>
    <t>France</t>
  </si>
  <si>
    <t>Financial information (link)</t>
  </si>
  <si>
    <t>http://www.foncier.fr/regulated-information.html</t>
  </si>
  <si>
    <t>Information on the legal framework (link)</t>
  </si>
  <si>
    <t>http://www.ecbc.eu/framework/73/Obligations_Fonci%C3%A8res_-_OF</t>
  </si>
  <si>
    <t>UCITS compliant (Y / N) ?</t>
  </si>
  <si>
    <t>Y</t>
  </si>
  <si>
    <t>CRD compliant (Y / N) ?</t>
  </si>
  <si>
    <t>2.2</t>
  </si>
  <si>
    <t>Covered bonds and cover pool</t>
  </si>
  <si>
    <t>Total</t>
  </si>
  <si>
    <t>of which eligible</t>
  </si>
  <si>
    <t>outstanding</t>
  </si>
  <si>
    <t>to CB refinancing</t>
  </si>
  <si>
    <t>Cover pool</t>
  </si>
  <si>
    <t>Public sector exposures (*)</t>
  </si>
  <si>
    <t>Commercial assets</t>
  </si>
  <si>
    <t>Residential assets</t>
  </si>
  <si>
    <t>Substitute assets</t>
  </si>
  <si>
    <t>Covered bonds</t>
  </si>
  <si>
    <t>2.3</t>
  </si>
  <si>
    <t>Overcollateralisation ratios</t>
  </si>
  <si>
    <t>Legal ("coverage ratio")</t>
  </si>
  <si>
    <t>(estimated)</t>
  </si>
  <si>
    <t>Contractual (ACT)</t>
  </si>
  <si>
    <t>Other</t>
  </si>
  <si>
    <t>2.4</t>
  </si>
  <si>
    <t>Covered bonds ratings</t>
  </si>
  <si>
    <t>Covered bonds rating</t>
  </si>
  <si>
    <t>Aaa</t>
  </si>
  <si>
    <t>AAA</t>
  </si>
  <si>
    <t>2.5</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</si>
  <si>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</si>
  <si>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</si>
  <si>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</si>
  <si>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</si>
  <si>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</si>
  <si>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</si>
  <si>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</si>
  <si>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</si>
  <si>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</si>
  <si>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</si>
  <si>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2.6</t>
  </si>
  <si>
    <t>Information required under article 129 (7) CRR </t>
  </si>
  <si>
    <t xml:space="preserve">            Interest rate and currency risks </t>
  </si>
  <si>
    <t>2.7</t>
  </si>
  <si>
    <t>Compliance with the article  129 CRR in full</t>
  </si>
  <si>
    <t>ALM OF THE COVERED BOND ISSUER</t>
  </si>
  <si>
    <t>3.1</t>
  </si>
  <si>
    <t>WAL (weighted average life) of cover pool and covered bonds</t>
  </si>
  <si>
    <t>Expected</t>
  </si>
  <si>
    <t>Contractual</t>
  </si>
  <si>
    <t>Public sector</t>
  </si>
  <si>
    <t>Residential</t>
  </si>
  <si>
    <t>Commercial</t>
  </si>
  <si>
    <t>WAL of cover pool</t>
  </si>
  <si>
    <t>WAL of covered bonds</t>
  </si>
  <si>
    <t>WAL of total liabilities</t>
  </si>
  <si>
    <t>3.2</t>
  </si>
  <si>
    <t>Expected maturity structure of cover pool and covered bonds</t>
  </si>
  <si>
    <t>0 - 1 Y (years)</t>
  </si>
  <si>
    <t>1 - 2 Y</t>
  </si>
  <si>
    <t>2 - 3 Y</t>
  </si>
  <si>
    <t>3 - 4 Y</t>
  </si>
  <si>
    <t>4 - 5 Y</t>
  </si>
  <si>
    <t>5 - 10 Y</t>
  </si>
  <si>
    <t>10+ Y</t>
  </si>
  <si>
    <t>Expected maturity of cover pool</t>
  </si>
  <si>
    <t>Expected maturity of covered bonds</t>
  </si>
  <si>
    <t>3.3</t>
  </si>
  <si>
    <t>Contractual maturity structure of cover pool and covered bonds</t>
  </si>
  <si>
    <t>0 - 1 Y</t>
  </si>
  <si>
    <t>Contractual maturity of cover pool</t>
  </si>
  <si>
    <t>Contractual maturity of cov. bonds</t>
  </si>
  <si>
    <t>of which hard bullet</t>
  </si>
  <si>
    <t>of which soft bullet</t>
  </si>
  <si>
    <t>3.4</t>
  </si>
  <si>
    <t>Interest rate and currency risks</t>
  </si>
  <si>
    <t>Interest rate risk</t>
  </si>
  <si>
    <t>Nominal</t>
  </si>
  <si>
    <t>WAL</t>
  </si>
  <si>
    <t>Currency risk</t>
  </si>
  <si>
    <t>3.5</t>
  </si>
  <si>
    <t>Liquid assets</t>
  </si>
  <si>
    <t>ECB eligible internal ABS</t>
  </si>
  <si>
    <t>ECB eligible external ABS</t>
  </si>
  <si>
    <t>ECB eligible public exposures</t>
  </si>
  <si>
    <t>ECB eligible</t>
  </si>
  <si>
    <t>Total liquid assets</t>
  </si>
  <si>
    <t>% liquid assets / covered bonds</t>
  </si>
  <si>
    <t>Liquidity support</t>
  </si>
  <si>
    <t>% liquidity support / covered bonds</t>
  </si>
  <si>
    <t>3.6</t>
  </si>
  <si>
    <t>Substitution assets</t>
  </si>
  <si>
    <t>AAA to AA-</t>
  </si>
  <si>
    <t>A+ to A-</t>
  </si>
  <si>
    <t>Below A-</t>
  </si>
  <si>
    <t>RESIDENTIAL COVER POOL DATA</t>
  </si>
  <si>
    <t>4.1</t>
  </si>
  <si>
    <t>% of oustanding residential cover pool</t>
  </si>
  <si>
    <t>% of total cover pool</t>
  </si>
  <si>
    <t>Currently performing</t>
  </si>
  <si>
    <t>Arrears</t>
  </si>
  <si>
    <t>0-1 months</t>
  </si>
  <si>
    <t>1-2 months</t>
  </si>
  <si>
    <t>2-3 months</t>
  </si>
  <si>
    <t>3-6 months</t>
  </si>
  <si>
    <t>6+ (Defaulted)</t>
  </si>
  <si>
    <t>&gt; 3 months</t>
  </si>
  <si>
    <t>4.2</t>
  </si>
  <si>
    <t>Zone</t>
  </si>
  <si>
    <t>Country</t>
  </si>
  <si>
    <t>4.3</t>
  </si>
  <si>
    <t>Region</t>
  </si>
  <si>
    <t>Alsace</t>
  </si>
  <si>
    <t>Aquitaine</t>
  </si>
  <si>
    <t>Auvergne</t>
  </si>
  <si>
    <t>Basse Normandie</t>
  </si>
  <si>
    <t>Bourgogne</t>
  </si>
  <si>
    <t>Bretagne</t>
  </si>
  <si>
    <t>Centre</t>
  </si>
  <si>
    <t>Champagne-Ardennes</t>
  </si>
  <si>
    <t>Corse</t>
  </si>
  <si>
    <t>DOM - TOM</t>
  </si>
  <si>
    <t>Franche-Comté</t>
  </si>
  <si>
    <t>Haute Normandie</t>
  </si>
  <si>
    <t>Languedoc Roussillon</t>
  </si>
  <si>
    <t>Limousin</t>
  </si>
  <si>
    <t>Lorraine</t>
  </si>
  <si>
    <t>Midi Pyrenées</t>
  </si>
  <si>
    <t>Nord-Pas-de-Calais</t>
  </si>
  <si>
    <t>Pays de Loire</t>
  </si>
  <si>
    <t>Picardie</t>
  </si>
  <si>
    <t>Poitou - Charentes</t>
  </si>
  <si>
    <t>Provence-Alpes-Côte d'Azur</t>
  </si>
  <si>
    <t>Rhones Alpes</t>
  </si>
  <si>
    <t>Belgium</t>
  </si>
  <si>
    <t>Netherlands</t>
  </si>
  <si>
    <t>4.4</t>
  </si>
  <si>
    <t>Unindexed LTV is calculated on the basis of the current outstanding amount of the loans and the initial valuation / price of the residential assets.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</si>
  <si>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</si>
  <si>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</si>
  <si>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</si>
  <si>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</si>
  <si>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</si>
  <si>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</si>
  <si>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</si>
  <si>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</si>
  <si>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</si>
  <si>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</si>
  <si>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</si>
  <si>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</si>
  <si>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</si>
  <si>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</si>
  <si>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</si>
  <si>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</si>
  <si>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</si>
  <si>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 xml:space="preserve">Indexed LTV is calculated on the basis of the current outstanding amount of the loans to the appraised values or prices of the residential assets using an indexation methodology. </t>
  </si>
  <si>
    <t>(see explanation §4.5)</t>
  </si>
  <si>
    <t>WA indexed current LTVs (%)</t>
  </si>
  <si>
    <t>4.6</t>
  </si>
  <si>
    <t>French State (subsidised sector)</t>
  </si>
  <si>
    <t>FGAS and NHG</t>
  </si>
  <si>
    <t>1st lien mortgage without guaranty</t>
  </si>
  <si>
    <t>Total 1st lien mortgages</t>
  </si>
  <si>
    <t>guaranteed</t>
  </si>
  <si>
    <t>Crédit Logement</t>
  </si>
  <si>
    <t>Total guarantees</t>
  </si>
  <si>
    <t>4.7</t>
  </si>
  <si>
    <t>Months</t>
  </si>
  <si>
    <t>&lt; 12</t>
  </si>
  <si>
    <t>12 - 24</t>
  </si>
  <si>
    <t>24 - 36</t>
  </si>
  <si>
    <t>36 - 60</t>
  </si>
  <si>
    <t>&gt; 60</t>
  </si>
  <si>
    <t>4.8</t>
  </si>
  <si>
    <t>Owner occupied</t>
  </si>
  <si>
    <t>Second home</t>
  </si>
  <si>
    <t>Buy-to-let</t>
  </si>
  <si>
    <t>No data</t>
  </si>
  <si>
    <t>4.9</t>
  </si>
  <si>
    <t>Amortising</t>
  </si>
  <si>
    <t>Partial bullet</t>
  </si>
  <si>
    <t>Bullet</t>
  </si>
  <si>
    <t>4.10</t>
  </si>
  <si>
    <t>Fixed for life</t>
  </si>
  <si>
    <t>Capped for life</t>
  </si>
  <si>
    <t>Floating (1y or less)</t>
  </si>
  <si>
    <t>Mixed (1y+)</t>
  </si>
  <si>
    <t>4.11</t>
  </si>
  <si>
    <t>Employees</t>
  </si>
  <si>
    <t>Civil servants</t>
  </si>
  <si>
    <t>Self employed</t>
  </si>
  <si>
    <t>Retired / Pensioner</t>
  </si>
  <si>
    <t>Other non-working</t>
  </si>
  <si>
    <t>Real estate company</t>
  </si>
  <si>
    <t>4.12</t>
  </si>
  <si>
    <t>Number of loans</t>
  </si>
  <si>
    <t>Average outstanding balance (€)</t>
  </si>
  <si>
    <t>% of total
cover pool</t>
  </si>
  <si>
    <t>5 largest exposures (%)</t>
  </si>
  <si>
    <t>10 largest exposures (%)</t>
  </si>
  <si>
    <t xml:space="preserve">Number of loans </t>
  </si>
  <si>
    <t>Outstanding in EUR millions</t>
  </si>
  <si>
    <t>% of total cover pool (outstanding)</t>
  </si>
  <si>
    <t>0-200</t>
  </si>
  <si>
    <t>200-400</t>
  </si>
  <si>
    <t>400-600</t>
  </si>
  <si>
    <t>600-800</t>
  </si>
  <si>
    <t xml:space="preserve">TOTAL </t>
  </si>
  <si>
    <t>4.13</t>
  </si>
  <si>
    <t>Residential MBS</t>
  </si>
  <si>
    <t>Internal</t>
  </si>
  <si>
    <t>External</t>
  </si>
  <si>
    <t>External RMBS DETAILS</t>
  </si>
  <si>
    <t>Name</t>
  </si>
  <si>
    <t>ISIN</t>
  </si>
  <si>
    <t>Outstanding balance</t>
  </si>
  <si>
    <t>Year of last issuance</t>
  </si>
  <si>
    <t>Main country (assets)</t>
  </si>
  <si>
    <t>Originator(s)</t>
  </si>
  <si>
    <t>CB ISSUER</t>
  </si>
  <si>
    <t>Reporting date</t>
  </si>
  <si>
    <t>PUBLIC SECTOR COVER POOL DATA</t>
  </si>
  <si>
    <t>5.1</t>
  </si>
  <si>
    <t>Arrears and defaulted loans outstanding</t>
  </si>
  <si>
    <t>% of outstanding public sector cover pool</t>
  </si>
  <si>
    <t>Defaulted (6+)</t>
  </si>
  <si>
    <t>5.2</t>
  </si>
  <si>
    <t>Geographical distribution and type of Claim</t>
  </si>
  <si>
    <t>Exposures to or garanteed by Supranational Institution</t>
  </si>
  <si>
    <t xml:space="preserve">Exposures to Sovereigns </t>
  </si>
  <si>
    <t xml:space="preserve">Exposures garanteed by Sovereigns </t>
  </si>
  <si>
    <t>Exposures garanteed by ECA</t>
  </si>
  <si>
    <t xml:space="preserve">Exposures to regions / departments / federal states </t>
  </si>
  <si>
    <t xml:space="preserve">Exposures garanteed by regions / departments / federal states </t>
  </si>
  <si>
    <t xml:space="preserve">Exposures to municipalities </t>
  </si>
  <si>
    <t xml:space="preserve">Exposures garanteed by municipalities </t>
  </si>
  <si>
    <t>Other direct public exposures</t>
  </si>
  <si>
    <t>Other indirect public exposures</t>
  </si>
  <si>
    <t>EUROPE</t>
  </si>
  <si>
    <t>Spain</t>
  </si>
  <si>
    <t>Iceland</t>
  </si>
  <si>
    <t>Italy</t>
  </si>
  <si>
    <t>Poland</t>
  </si>
  <si>
    <t>Portugal</t>
  </si>
  <si>
    <t>Switzerland</t>
  </si>
  <si>
    <t>Japan</t>
  </si>
  <si>
    <t>United States</t>
  </si>
  <si>
    <t>Canada</t>
  </si>
  <si>
    <t>5.3</t>
  </si>
  <si>
    <t>Geographical distribution and nature of the underlying operation</t>
  </si>
  <si>
    <t>ABS</t>
  </si>
  <si>
    <t>5.4</t>
  </si>
  <si>
    <t>Regional exposures : France</t>
  </si>
  <si>
    <t>% of outstanding  French public sector cover pool</t>
  </si>
  <si>
    <t>Etat Français</t>
  </si>
  <si>
    <t>5.5</t>
  </si>
  <si>
    <t>Floating</t>
  </si>
  <si>
    <t>Mixed</t>
  </si>
  <si>
    <t>5.6</t>
  </si>
  <si>
    <t>Currency</t>
  </si>
  <si>
    <t>EUR</t>
  </si>
  <si>
    <t>USD</t>
  </si>
  <si>
    <t>JPY</t>
  </si>
  <si>
    <t>CHF</t>
  </si>
  <si>
    <t>5.7</t>
  </si>
  <si>
    <t>Principal amortisation</t>
  </si>
  <si>
    <t>5.8</t>
  </si>
  <si>
    <t>Granularity, large exposures and loan size</t>
  </si>
  <si>
    <t>Number of exposures</t>
  </si>
  <si>
    <t>0 - 0.5</t>
  </si>
  <si>
    <t>0.5 - 1</t>
  </si>
  <si>
    <t>1 - 5</t>
  </si>
  <si>
    <t>5 - 10</t>
  </si>
  <si>
    <t>10 - 50</t>
  </si>
  <si>
    <t>50 - 100</t>
  </si>
  <si>
    <t>&gt; 100</t>
  </si>
  <si>
    <t>5.9</t>
  </si>
  <si>
    <t>Public sector ABS</t>
  </si>
  <si>
    <t>External ABS DETAILS</t>
  </si>
  <si>
    <t>COVERED BONDS</t>
  </si>
  <si>
    <t>6.1</t>
  </si>
  <si>
    <t>Outstanding covered bonds</t>
  </si>
  <si>
    <t>Public placement</t>
  </si>
  <si>
    <t>Private placement</t>
  </si>
  <si>
    <t>Sum</t>
  </si>
  <si>
    <t>Denominated in €</t>
  </si>
  <si>
    <t>Denominated in USD</t>
  </si>
  <si>
    <t>Denominated in CHF</t>
  </si>
  <si>
    <t>Denominated in JPY</t>
  </si>
  <si>
    <t>Denominated in GBP</t>
  </si>
  <si>
    <t>Denominated in AUD</t>
  </si>
  <si>
    <t>Denominated in CAD</t>
  </si>
  <si>
    <t>Denominated in NOK</t>
  </si>
  <si>
    <t>Fixed coupon</t>
  </si>
  <si>
    <t>Floating coupon</t>
  </si>
  <si>
    <t>6.2</t>
  </si>
  <si>
    <t>Issuance</t>
  </si>
  <si>
    <t>all amounts in EUR millions (without decimals)</t>
  </si>
  <si>
    <t>percentages (%) with 1 decimal</t>
  </si>
  <si>
    <t>time periods in years (with 1 decimal)</t>
  </si>
  <si>
    <t>Group level information, senior unsecured ratings and covered bond issuer overview</t>
  </si>
  <si>
    <t>Ratings of the parent company of the group in which the CB issuer is consolidated.</t>
  </si>
  <si>
    <t>Covered bond issuer ratings</t>
  </si>
  <si>
    <t>The rating agencies' methodologies usually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</si>
  <si>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</si>
  <si>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</si>
  <si>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</si>
  <si>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</si>
  <si>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</si>
  <si>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</si>
  <si>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</si>
  <si>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</si>
  <si>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</si>
  <si>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</si>
  <si>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</si>
  <si>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"Of which assets eligible to CB refinancing" :</t>
  </si>
  <si>
    <t>ALM</t>
  </si>
  <si>
    <t>Contractual maturities :</t>
  </si>
  <si>
    <t>Contractual maturities are calculated assuming a zero prepayment scenario on the cover pool assets.</t>
  </si>
  <si>
    <t>Expected maturities :</t>
  </si>
  <si>
    <t>The assumptions underlying the calculation of the expected WAL and expected maturity breakdown</t>
  </si>
  <si>
    <t>shall be disclosed for each element of the cover pool including substitute assets.</t>
  </si>
  <si>
    <t>Residential cover pool data</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</si>
  <si>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</si>
  <si>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</si>
  <si>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</si>
  <si>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 xml:space="preserve">guaranteed loans. </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</si>
  <si>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</si>
  <si>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</si>
  <si>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</si>
  <si>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</si>
  <si>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</si>
  <si>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 xml:space="preserve">values or prices of the residential assets using an indexation methodology. </t>
  </si>
  <si>
    <t>Interest rate type</t>
  </si>
  <si>
    <r>
      <t>"Floating"</t>
    </r>
    <r>
      <rPr>
        <sz val="10"/>
        <rFont val="Arial"/>
        <family val="2"/>
      </rPr>
      <t xml:space="preserve"> includes loans with interest rate reset periods not exceeding one year. </t>
    </r>
  </si>
  <si>
    <r>
      <t>"Mixed"</t>
    </r>
    <r>
      <rPr>
        <sz val="10"/>
        <rFont val="Arial"/>
        <family val="2"/>
      </rPr>
      <t xml:space="preserve"> shall be used for loans with a combination of fixed, capped or floating periods (e.g. 10 years initial </t>
    </r>
  </si>
  <si>
    <t>fixed rate switching to floating) or for loans whith interest rate reset periods exceeding one year.</t>
  </si>
  <si>
    <t>Public Sector cover pool data</t>
  </si>
  <si>
    <r>
      <t xml:space="preserve">(i)         Value of the cover pool and outstanding covered bonds : </t>
    </r>
    <r>
      <rPr>
        <i/>
        <sz val="10"/>
        <color theme="8" tint="-0.499984740745262"/>
        <rFont val="Arial"/>
        <family val="2"/>
      </rPr>
      <t>please refer to section 2.2</t>
    </r>
  </si>
  <si>
    <r>
      <t xml:space="preserve">(ii)        Geographical distribution : </t>
    </r>
    <r>
      <rPr>
        <i/>
        <sz val="10"/>
        <color theme="8" tint="-0.499984740745262"/>
        <rFont val="Arial"/>
        <family val="2"/>
      </rPr>
      <t>please refer to section 4.3 (residential), 5.2 , 5.3 and 5.4 (public sector)</t>
    </r>
  </si>
  <si>
    <r>
      <t xml:space="preserve">            Type of cover assets : </t>
    </r>
    <r>
      <rPr>
        <i/>
        <sz val="10"/>
        <color theme="8" tint="-0.499984740745262"/>
        <rFont val="Arial"/>
        <family val="2"/>
      </rPr>
      <t>section 2.2</t>
    </r>
  </si>
  <si>
    <r>
      <t xml:space="preserve">            Loan size : </t>
    </r>
    <r>
      <rPr>
        <i/>
        <sz val="10"/>
        <color theme="8" tint="-0.499984740745262"/>
        <rFont val="Arial"/>
        <family val="2"/>
      </rPr>
      <t xml:space="preserve">section 4.12 (residential) and 5.8 (public sector)  </t>
    </r>
  </si>
  <si>
    <r>
      <t xml:space="preserve">hedging policy : </t>
    </r>
    <r>
      <rPr>
        <i/>
        <sz val="10"/>
        <color theme="8" tint="-0.499984740745262"/>
        <rFont val="Arial"/>
        <family val="2"/>
      </rPr>
      <t xml:space="preserve">section 3.4 </t>
    </r>
  </si>
  <si>
    <r>
      <t xml:space="preserve">assets interest rate and currency : </t>
    </r>
    <r>
      <rPr>
        <i/>
        <sz val="10"/>
        <color theme="8" tint="-0.499984740745262"/>
        <rFont val="Arial"/>
        <family val="2"/>
      </rPr>
      <t>section 4.10 (residential), 5.5 and 5.6 (public sector)</t>
    </r>
  </si>
  <si>
    <r>
      <t xml:space="preserve">CB interest rate and currency : </t>
    </r>
    <r>
      <rPr>
        <i/>
        <sz val="10"/>
        <color theme="8" tint="-0.499984740745262"/>
        <rFont val="Arial"/>
        <family val="2"/>
      </rPr>
      <t>section 6.1 and 6.2 (Covered bonds tab/worksheet)</t>
    </r>
  </si>
  <si>
    <r>
      <t>(iii)        Maturity structure of cover assets and covered bonds :</t>
    </r>
    <r>
      <rPr>
        <i/>
        <sz val="10"/>
        <color theme="8" tint="-0.499984740745262"/>
        <rFont val="Arial"/>
        <family val="2"/>
      </rPr>
      <t xml:space="preserve"> please refer to  section 3.1, 3.2 and 3.3 </t>
    </r>
  </si>
  <si>
    <r>
      <t xml:space="preserve">(iv)        Percentage of loans more than ninety days past due : </t>
    </r>
    <r>
      <rPr>
        <i/>
        <sz val="10"/>
        <color theme="8" tint="-0.499984740745262"/>
        <rFont val="Arial"/>
        <family val="2"/>
      </rPr>
      <t xml:space="preserve">please refer to section 4.1 (residential) and 5.1 (public sector) </t>
    </r>
  </si>
  <si>
    <t>1st lien mortgage with public guaranty</t>
  </si>
  <si>
    <t>Unless detailed otherwise</t>
  </si>
  <si>
    <t>ASIA</t>
  </si>
  <si>
    <t>NORTH AMERICA</t>
  </si>
  <si>
    <t>LOANS</t>
  </si>
  <si>
    <t>SECURITIES</t>
  </si>
  <si>
    <t>4.2 - 4.3</t>
  </si>
  <si>
    <t>3.</t>
  </si>
  <si>
    <t>Outstanding nominal</t>
  </si>
  <si>
    <t>Comments</t>
  </si>
  <si>
    <t>GROUP LEVEL INFORMATION AND SENIOR UNSECURED RATINGS</t>
  </si>
  <si>
    <t>Minimum (%)</t>
  </si>
  <si>
    <t>Current (%)</t>
  </si>
  <si>
    <r>
      <rPr>
        <sz val="10"/>
        <color indexed="8"/>
        <rFont val="Arial"/>
        <family val="2"/>
      </rPr>
      <t>Alsace</t>
    </r>
  </si>
  <si>
    <r>
      <rPr>
        <sz val="10"/>
        <color indexed="8"/>
        <rFont val="Arial"/>
        <family val="2"/>
      </rPr>
      <t>Aquitaine</t>
    </r>
  </si>
  <si>
    <r>
      <rPr>
        <sz val="10"/>
        <color indexed="8"/>
        <rFont val="Arial"/>
        <family val="2"/>
      </rPr>
      <t>Auvergne</t>
    </r>
  </si>
  <si>
    <r>
      <rPr>
        <sz val="10"/>
        <color indexed="8"/>
        <rFont val="Arial"/>
        <family val="2"/>
      </rPr>
      <t>Basse-Normandie</t>
    </r>
  </si>
  <si>
    <r>
      <rPr>
        <sz val="10"/>
        <color indexed="8"/>
        <rFont val="Arial"/>
        <family val="2"/>
      </rPr>
      <t>Bourgogne</t>
    </r>
  </si>
  <si>
    <r>
      <rPr>
        <sz val="10"/>
        <color indexed="8"/>
        <rFont val="Arial"/>
        <family val="2"/>
      </rPr>
      <t>Bretagne</t>
    </r>
  </si>
  <si>
    <r>
      <rPr>
        <sz val="10"/>
        <color indexed="8"/>
        <rFont val="Arial"/>
        <family val="2"/>
      </rPr>
      <t>Centre</t>
    </r>
  </si>
  <si>
    <r>
      <rPr>
        <sz val="10"/>
        <color indexed="8"/>
        <rFont val="Arial"/>
        <family val="2"/>
      </rPr>
      <t>Champagne-Ardenne</t>
    </r>
  </si>
  <si>
    <r>
      <rPr>
        <sz val="10"/>
        <color indexed="8"/>
        <rFont val="Arial"/>
        <family val="2"/>
      </rPr>
      <t>Corse</t>
    </r>
  </si>
  <si>
    <r>
      <rPr>
        <sz val="10"/>
        <color indexed="8"/>
        <rFont val="Arial"/>
        <family val="2"/>
      </rPr>
      <t>Franche-Comté</t>
    </r>
  </si>
  <si>
    <r>
      <rPr>
        <sz val="10"/>
        <color indexed="8"/>
        <rFont val="Arial"/>
        <family val="2"/>
      </rPr>
      <t>Haute-Normandie</t>
    </r>
  </si>
  <si>
    <r>
      <rPr>
        <sz val="10"/>
        <color indexed="8"/>
        <rFont val="Arial"/>
        <family val="2"/>
      </rPr>
      <t>Languedoc-Roussillon</t>
    </r>
  </si>
  <si>
    <r>
      <rPr>
        <sz val="10"/>
        <color indexed="8"/>
        <rFont val="Arial"/>
        <family val="2"/>
      </rPr>
      <t>Limousin</t>
    </r>
  </si>
  <si>
    <r>
      <rPr>
        <sz val="10"/>
        <color indexed="8"/>
        <rFont val="Arial"/>
        <family val="2"/>
      </rPr>
      <t>Lorraine</t>
    </r>
  </si>
  <si>
    <r>
      <rPr>
        <sz val="10"/>
        <color indexed="8"/>
        <rFont val="Arial"/>
        <family val="2"/>
      </rPr>
      <t>Midi-Pyrénées</t>
    </r>
  </si>
  <si>
    <r>
      <rPr>
        <sz val="10"/>
        <color indexed="8"/>
        <rFont val="Arial"/>
        <family val="2"/>
      </rPr>
      <t>Nord-Pas-de-Calais</t>
    </r>
  </si>
  <si>
    <r>
      <rPr>
        <sz val="10"/>
        <color indexed="8"/>
        <rFont val="Arial"/>
        <family val="2"/>
      </rPr>
      <t>Pays de la Loire</t>
    </r>
  </si>
  <si>
    <r>
      <rPr>
        <sz val="10"/>
        <color indexed="8"/>
        <rFont val="Arial"/>
        <family val="2"/>
      </rPr>
      <t>Picardie</t>
    </r>
  </si>
  <si>
    <r>
      <rPr>
        <sz val="10"/>
        <color indexed="8"/>
        <rFont val="Arial"/>
        <family val="2"/>
      </rPr>
      <t>Poitou-Charentes</t>
    </r>
  </si>
  <si>
    <r>
      <rPr>
        <sz val="10"/>
        <color indexed="8"/>
        <rFont val="Arial"/>
        <family val="2"/>
      </rPr>
      <t>Provence-Alpes-Côte d'Azur</t>
    </r>
  </si>
  <si>
    <r>
      <rPr>
        <sz val="10"/>
        <color indexed="8"/>
        <rFont val="Arial"/>
        <family val="2"/>
      </rPr>
      <t>Rhône-Alpes</t>
    </r>
  </si>
  <si>
    <r>
      <rPr>
        <sz val="10"/>
        <color indexed="8"/>
        <rFont val="Arial"/>
        <family val="2"/>
      </rPr>
      <t>Dom-Tom</t>
    </r>
  </si>
  <si>
    <t>INTERNAL</t>
  </si>
  <si>
    <t>EXTERNAL</t>
  </si>
  <si>
    <t>Common Equity Tier 1 ratio Group (%)</t>
  </si>
  <si>
    <t>Common Equity Tier 1 ratio Group parent company (%)</t>
  </si>
  <si>
    <t>(non privileged liabilities net of repurchase agreements as % of privileged liabilities, after swap)</t>
  </si>
  <si>
    <t>Amounts in EUR, foreign currency amounts converted to EUR at respective closing rates</t>
  </si>
  <si>
    <t>Amounts in EUR, foreign currency amounts converted to EUR at respective issuance date rates</t>
  </si>
  <si>
    <t>(estimated in accordance with CRR/CRD4)</t>
  </si>
  <si>
    <r>
      <t xml:space="preserve">Loan size </t>
    </r>
    <r>
      <rPr>
        <sz val="10"/>
        <rFont val="Arial"/>
        <family val="2"/>
      </rPr>
      <t>(buckets in thousand EUR)</t>
    </r>
  </si>
  <si>
    <t>Internal swaps :  swap counterparties are part of BPCE group (Crédit Foncier &amp; Natixis)</t>
  </si>
  <si>
    <t>External swaps : swap counterparties are entities outside BPCE group</t>
  </si>
  <si>
    <r>
      <rPr>
        <b/>
        <sz val="10"/>
        <rFont val="Arial"/>
        <family val="2"/>
      </rPr>
      <t xml:space="preserve">No currency risk
</t>
    </r>
    <r>
      <rPr>
        <sz val="10"/>
        <rFont val="Arial"/>
        <family val="2"/>
      </rPr>
      <t xml:space="preserve">
Compagnie de Financement Foncier does not allow any open foreign exchange positions. As such, all asset purchases or refinancing transactions that are not denominated in euros are systematically hedged against currency risk.
Limits are set at EUR 3 million by currency and EUR 5 million in total.
</t>
    </r>
  </si>
  <si>
    <r>
      <t>Loan size</t>
    </r>
    <r>
      <rPr>
        <sz val="10"/>
        <rFont val="Arial"/>
        <family val="2"/>
      </rPr>
      <t xml:space="preserve"> (buckets in EUR million)</t>
    </r>
  </si>
  <si>
    <t>Exposure to the Banque de France is not included in this section.</t>
  </si>
  <si>
    <r>
      <rPr>
        <b/>
        <sz val="10"/>
        <rFont val="Arial"/>
        <family val="2"/>
      </rPr>
      <t xml:space="preserve">Hedging transactions
</t>
    </r>
    <r>
      <rPr>
        <sz val="10"/>
        <rFont val="Arial"/>
        <family val="2"/>
      </rPr>
      <t xml:space="preserve">
Both Assets and Liabilities are hedged for currency and interest rate risks. 
Macro-hedging swaps are entered into when acquiring loan portfolios, while micro-hedging swaps are used for single transactions. 
Credit Foncier acts as counterparty on the swaps hedging the loan portfolios sold to Compagnie de Financement Foncier and on the majority of the vanilla swaps hedging the bonds issued by Compagnie de Financement Foncier. Major international banks act as counterparties on the swaps hedging the rest of the transactions. 
All counterparties have concluded collateral agreements with Compagnie de Financement Foncier that require them to post collateral depending on their debt position and rating. However, the agreements stipulate that Compagnie de Financement Foncier shall not deposit any collateral.
Interest rate positions are reviewed each quarter and macro-hedged if found that the position has deteriorated to an extent that might result in non-compliance with the strict limits that Compagnie de Financement Foncier has committed to. Whenever early repayments exceed budgeted amounts, an interest rate swap is entered into in order to minimize the open position.
Basic risks, resulting from different reference rates on positions already transformed into variable rates by swaps, are managed through macro hedges.
Special interest rate risk reduction mechanisms have been put in place with the French state for the subsidized sector loans.</t>
    </r>
  </si>
  <si>
    <t>exchange rate impact</t>
  </si>
  <si>
    <t>Amounts in this section do not take account of currency swaps and impairments.</t>
  </si>
  <si>
    <t>Amounts in this section do not take account of impairments.</t>
  </si>
  <si>
    <t>The outstanding amount of eligible assets including replacement assets shall be filled in. 
The eligible amounts only take into account assets which fulfill the legal eligibility criteria to the cover pool. 
E.g., for residential loans to individuals, the eligible amounts are limited to 80% of the value of the pledged property for mortgage loans or of the financed property for guaranteed loans. The legal coverage ratio's weightings of eligible assets are not taken into account in this calculation (e.g. a loan guaranteed by an eligible guarantor with an LTV level below the 80% / 60% cap is entered for 100% of its outstanding amount regardless of the  guarantor's rating).
The total amount is the same as the one used in the numerator of the legal coverage ratio. In particular, it excludes the amounts exceeding the LTV limits as well as all repurchase agreements.</t>
  </si>
  <si>
    <t>exchange rate impact on Covered Bonds</t>
  </si>
  <si>
    <t>région flamande</t>
  </si>
  <si>
    <t>région wallonne</t>
  </si>
  <si>
    <t>région de Bruxelles- capitale</t>
  </si>
  <si>
    <t>Internal currency swaps</t>
  </si>
  <si>
    <t>Internal interest rate swaps</t>
  </si>
  <si>
    <t>External interest rate swaps</t>
  </si>
  <si>
    <t>&gt; 1 000</t>
  </si>
  <si>
    <t>Ile-de-France (Paris inclus)</t>
  </si>
  <si>
    <t>800- 1 000</t>
  </si>
  <si>
    <t>External currency swaps</t>
  </si>
  <si>
    <t>estimated</t>
  </si>
  <si>
    <t>(of which € 6.6 bn fully guaranteed by a loan portfolio)</t>
  </si>
  <si>
    <t>Regional breakdown of assets</t>
  </si>
  <si>
    <t xml:space="preserve">Unindexed current LTV </t>
  </si>
  <si>
    <t xml:space="preserve">Indexed current LTV </t>
  </si>
  <si>
    <t>Mortgages and guarantees</t>
  </si>
  <si>
    <t>Seasoning</t>
  </si>
  <si>
    <t>Loan purpose</t>
  </si>
  <si>
    <t>Borrowers</t>
  </si>
  <si>
    <t>Interest rate type (without accounting for the hedge in place)</t>
  </si>
  <si>
    <t>Interest rate (without accounting for the hedge in place)</t>
  </si>
  <si>
    <t>The loan-to-value ratio on residential mortgage loans is the ratio of the outstanding principal over the value of the underlying real estate. Collateral is revalued annually to monitor compliance with this ratio. The regulatory annual valuation of underlying assets is based on a prudent assessment of the property’s long-term characteristics, local market conditions, the current use of the property and other possible uses. All of this information is provided by Foncier Expertise, Crédit Foncier’s wholly-owned, Veritascertified subsidiary. The Specific Controller monitors these appraisals each year to verify compliance with the real-estate market parameters used in the valuation process, as described in the risk report section of the Registration Document 2015 (pages 145 - 154).</t>
  </si>
  <si>
    <t>Transitional arrangement Banque de France</t>
  </si>
  <si>
    <t>Deposits with Banque de France</t>
  </si>
  <si>
    <t>(*) of which short term deposits with Banque de France : €  1 100 million</t>
  </si>
  <si>
    <t>NOTA: The regulatory LTV is defined at 100% for all loans with FGAS guarantee, 80% for all residential loans to individuals and 60% for all other loans. 
In the tables above, the outstanding amount of loans includes both:
    1- the fraction eligible to Covered Bond refinancing, i.e. the portion of the loan within the regulatory limit and
    2- the fraction non-eligible to Covered Bond refinancing, i.e. the portion of the loan exceeding the regulatory limit.  
As of March 31, 2016, the amount exceeding the regulatorry limit was € 596 million.</t>
  </si>
  <si>
    <t>Public sector cover pool data in this section (32 931 EUR  million) do not include Banque de France exposure (EUR 1 100 million).</t>
  </si>
  <si>
    <t>This document contains unaudited interim financial information, which has not been reviewed by the statutory auditors of Compagnie de Financement Foncier (the “Company”). It is a free English translation of the unaudited quarterly financial information required to be published by the Company. It is provided for information purposes only and shall in no event be considered as an invitation to invest, a solicitation of business or a public issue and does not constitute an offer to buy, sell, subscribe, or provide financial services. It should also not be considered as a recommendation or a solicitation to buy or sell obligations foncières.
In particular, this document and the information contained herein do not constitute an offer of securities for sale in the United States. No securities of the Company have been or will be registered under the US Securities Act of 1933, as amended (the "Securities Act"). Pursuant to an Order of the Securities and Exchange Commission, the Company has been exempted from all provisions of the Investment Company Act of 1940, as amended, subject to compliance with certain conditions. The Company does not intend to register an offering in the United States of America or conduct any public offering of securities in the United States of America. This document and its contents may not be viewed by persons within the United States of America (within the meaning of Regulation S under the Securities Act) other than “qualified institutional buyers” (“QIBs”) as defined in Rule 144A under the Securities Act (“Rule 144A”). Obligations foncières may not be offered or sold in the United States of America except to QIBs in reliance on Rule 144A or another exemption from, or transaction not subject to, the registration requirements of the Securities Act.
Any investment decision to purchase any obligations foncières of the Company should be made solely on the basis of the final terms and conditions of such obligations foncières and the information contained in an offering memorandum produced in connection with the proposed offering of such obligations foncières and no reliance is to be placed on any representations other than those contained in such offering memorandum, which will be published by the Company in connection with a proposed offering. Any offering memorandum produced in connection with any offering of obligations foncières may contain information different from the information contained in this document. Prospective investors are required to make their own independent investigations and appraisals of the business and financial condition of the Company and the nature of the obligations foncières and consult with their own financial, legal or other advisors before taking any investment decision with respect to obligations foncières of the Company.
This information is provided "as is", and is for information purposes only. It has nonetheless been supplied by sources that are deemed to be reliable. However, where information was furnished by third party sources, the Company has not verified the accuracy and completeness of such information.
It is the intention of the Company to ensure that the information is accurate and up-to-date, and it reserves the right to make corrections to the content at any time, without prior notice. It is not, however, in a position to guarantee that such information is complete. It moreover does not accept any responsibility in the event of any mistake, inaccuracy or omission relating to such information.It is important to note that on November 15, 2015 Credit Foncier which is Compagnie de Financement Foncier’s servicer and administration service provider has proceeded to a large -scale migration of its information systems and has passed from a private information system model to a one used by Group BPCE. Some minor non significant anomalies may remain and the ongoing reliability work would regularize them if need be.</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</si>
</sst>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3" formatCode="_-* #,##0.00\ _€_-;\-* #,##0.00\ _€_-;_-* &quot;-&quot;??\ _€_-;_-@_-"/>
    <numFmt numFmtId="164" formatCode="[$-809]mmmm\ yyyy;@"/>
    <numFmt numFmtId="165" formatCode="0.0%"/>
    <numFmt numFmtId="166" formatCode="0.0"/>
    <numFmt numFmtId="167" formatCode="#,##0.0"/>
    <numFmt numFmtId="168" formatCode="_-* #,##0\ _€_-;\-* #,##0\ _€_-;_-* &quot;-&quot;??\ _€_-;_-@_-"/>
    <numFmt numFmtId="169" formatCode="#,##0_ ;\-#,##0\ "/>
    <numFmt numFmtId="170" formatCode="0\.0%"/>
    <numFmt numFmtId="171" formatCode="0\.00%"/>
  </numFmts>
  <fonts count="40"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10"/>
      <name val="Arial"/>
      <family val="2"/>
    </font>
    <font>
      <b/>
      <sz val="10"/>
      <color indexed="9"/>
      <name val="Arial"/>
      <family val="2"/>
    </font>
    <font>
      <b/>
      <sz val="10"/>
      <name val="Arial"/>
      <family val="2"/>
    </font>
    <font>
      <sz val="8"/>
      <name val="Arial"/>
      <family val="2"/>
    </font>
    <font>
      <u/>
      <sz val="10"/>
      <color indexed="12"/>
      <name val="Arial"/>
      <family val="2"/>
    </font>
    <font>
      <sz val="10"/>
      <color indexed="9"/>
      <name val="Arial"/>
      <family val="2"/>
    </font>
    <font>
      <sz val="10"/>
      <color indexed="12"/>
      <name val="Arial"/>
      <family val="2"/>
    </font>
    <font>
      <sz val="10"/>
      <color indexed="10"/>
      <name val="Arial"/>
      <family val="2"/>
    </font>
    <font>
      <i/>
      <sz val="10"/>
      <name val="Arial"/>
      <family val="2"/>
    </font>
    <font>
      <b/>
      <u/>
      <sz val="10"/>
      <name val="Arial"/>
      <family val="2"/>
    </font>
    <font>
      <b/>
      <i/>
      <sz val="10"/>
      <name val="Arial"/>
      <family val="2"/>
    </font>
    <font>
      <sz val="10"/>
      <color indexed="23"/>
      <name val="Arial"/>
      <family val="2"/>
    </font>
    <font>
      <b/>
      <sz val="10"/>
      <color indexed="23"/>
      <name val="Arial"/>
      <family val="2"/>
    </font>
    <font>
      <sz val="10"/>
      <color rgb="FFFF0000"/>
      <name val="Arial"/>
      <family val="2"/>
    </font>
    <font>
      <u/>
      <sz val="10"/>
      <name val="Arial"/>
      <family val="2"/>
    </font>
    <font>
      <sz val="10"/>
      <name val="Calibri"/>
      <family val="2"/>
      <scheme val="minor"/>
    </font>
    <font>
      <sz val="11"/>
      <name val="Calibri"/>
      <family val="2"/>
      <scheme val="minor"/>
    </font>
    <font>
      <b/>
      <sz val="10"/>
      <color theme="0"/>
      <name val="Arial"/>
      <family val="2"/>
    </font>
    <font>
      <sz val="11"/>
      <color theme="8" tint="-0.499984740745262"/>
      <name val="Calibri"/>
      <family val="2"/>
      <scheme val="minor"/>
    </font>
    <font>
      <b/>
      <sz val="10"/>
      <color theme="8" tint="-0.499984740745262"/>
      <name val="Arial"/>
      <family val="2"/>
    </font>
    <font>
      <sz val="10"/>
      <color theme="8" tint="-0.499984740745262"/>
      <name val="Arial"/>
      <family val="2"/>
    </font>
    <font>
      <sz val="10"/>
      <color theme="0"/>
      <name val="Arial"/>
      <family val="2"/>
    </font>
    <font>
      <i/>
      <sz val="10"/>
      <color theme="8" tint="-0.499984740745262"/>
      <name val="Arial"/>
      <family val="2"/>
    </font>
    <font>
      <b/>
      <u/>
      <sz val="10"/>
      <color theme="8" tint="-0.499984740745262"/>
      <name val="Arial"/>
      <family val="2"/>
    </font>
    <font>
      <b/>
      <i/>
      <sz val="10"/>
      <color theme="0"/>
      <name val="Arial"/>
      <family val="2"/>
    </font>
    <font>
      <b/>
      <sz val="36"/>
      <color theme="8" tint="-0.499984740745262"/>
      <name val="Arial"/>
      <family val="2"/>
    </font>
    <font>
      <sz val="36"/>
      <color theme="8" tint="-0.499984740745262"/>
      <name val="Arial"/>
      <family val="2"/>
    </font>
    <font>
      <b/>
      <sz val="24"/>
      <color theme="8" tint="-0.499984740745262"/>
      <name val="Arial"/>
      <family val="2"/>
    </font>
    <font>
      <b/>
      <sz val="28"/>
      <color theme="8" tint="-0.499984740745262"/>
      <name val="Arial"/>
      <family val="2"/>
    </font>
    <font>
      <b/>
      <sz val="18"/>
      <color theme="8" tint="-0.499984740745262"/>
      <name val="Arial"/>
      <family val="2"/>
    </font>
    <font>
      <b/>
      <sz val="22"/>
      <color theme="8" tint="-0.499984740745262"/>
      <name val="Arial"/>
      <family val="2"/>
    </font>
    <font>
      <b/>
      <sz val="9"/>
      <color theme="0"/>
      <name val="Arial"/>
      <family val="2"/>
    </font>
    <font>
      <sz val="10"/>
      <color theme="1"/>
      <name val="Arial"/>
      <family val="2"/>
    </font>
    <font>
      <sz val="10"/>
      <color indexed="8"/>
      <name val="Arial"/>
      <family val="2"/>
    </font>
    <font>
      <b/>
      <sz val="10"/>
      <color theme="1"/>
      <name val="Arial"/>
      <family val="2"/>
    </font>
    <font>
      <sz val="11"/>
      <color indexed="8"/>
      <name val="Calibri"/>
      <family val="2"/>
    </font>
  </fonts>
  <fills count="10">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249977111117893"/>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diagonal/>
    </border>
    <border>
      <left/>
      <right style="medium">
        <color indexed="64"/>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thin">
        <color indexed="64"/>
      </left>
      <right style="thin">
        <color indexed="64"/>
      </right>
      <top style="medium">
        <color indexed="64"/>
      </top>
      <bottom style="thin">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4" fillId="0" borderId="0"/>
    <xf numFmtId="0" fontId="4" fillId="0" borderId="0"/>
    <xf numFmtId="41" fontId="1" fillId="0" borderId="0" applyFont="0" applyFill="0" applyBorder="0" applyAlignment="0" applyProtection="0"/>
  </cellStyleXfs>
  <cellXfs count="519">
    <xf numFmtId="0" fontId="0" fillId="0" borderId="0" xfId="0"/>
    <xf numFmtId="0" fontId="5" fillId="2" borderId="0" xfId="0" applyFont="1" applyFill="1"/>
    <xf numFmtId="0" fontId="0" fillId="2" borderId="0" xfId="0" applyFill="1"/>
    <xf numFmtId="0" fontId="0" fillId="0" borderId="0" xfId="0" applyAlignment="1">
      <alignment horizontal="center"/>
    </xf>
    <xf numFmtId="0" fontId="0" fillId="0" borderId="6" xfId="0" applyBorder="1"/>
    <xf numFmtId="0" fontId="0" fillId="0" borderId="7" xfId="0" applyBorder="1"/>
    <xf numFmtId="0" fontId="0" fillId="0" borderId="0" xfId="0" applyFill="1" applyBorder="1"/>
    <xf numFmtId="0" fontId="0" fillId="0" borderId="0" xfId="0" applyFill="1"/>
    <xf numFmtId="0" fontId="9" fillId="0" borderId="0" xfId="0" applyFont="1" applyFill="1" applyBorder="1"/>
    <xf numFmtId="0" fontId="0" fillId="0" borderId="0" xfId="0" applyBorder="1"/>
    <xf numFmtId="0" fontId="4" fillId="0" borderId="0" xfId="0" applyFont="1" applyFill="1" applyBorder="1" applyAlignment="1">
      <alignment horizontal="center"/>
    </xf>
    <xf numFmtId="0" fontId="4" fillId="0" borderId="0" xfId="0" applyFont="1" applyFill="1" applyBorder="1"/>
    <xf numFmtId="0" fontId="0" fillId="0" borderId="12" xfId="0" applyBorder="1"/>
    <xf numFmtId="0" fontId="4" fillId="0" borderId="0" xfId="0" applyFont="1" applyAlignment="1">
      <alignment horizontal="center"/>
    </xf>
    <xf numFmtId="0" fontId="6" fillId="0" borderId="0" xfId="0" applyFont="1"/>
    <xf numFmtId="0" fontId="0" fillId="0" borderId="14" xfId="0" applyBorder="1"/>
    <xf numFmtId="0" fontId="0" fillId="0" borderId="8" xfId="0" applyBorder="1"/>
    <xf numFmtId="0" fontId="4" fillId="0" borderId="0" xfId="0" applyFont="1"/>
    <xf numFmtId="0" fontId="4" fillId="0" borderId="8" xfId="0" applyFont="1" applyFill="1" applyBorder="1" applyAlignment="1">
      <alignment horizontal="center"/>
    </xf>
    <xf numFmtId="3" fontId="4" fillId="0" borderId="11" xfId="0" applyNumberFormat="1" applyFont="1" applyBorder="1" applyAlignment="1">
      <alignment horizontal="right" indent="1"/>
    </xf>
    <xf numFmtId="0" fontId="13" fillId="0" borderId="0" xfId="0" applyFont="1" applyFill="1" applyBorder="1"/>
    <xf numFmtId="0" fontId="13" fillId="0" borderId="0" xfId="0" applyFont="1" applyBorder="1"/>
    <xf numFmtId="0" fontId="0" fillId="0" borderId="0" xfId="0" applyFill="1" applyBorder="1" applyAlignment="1">
      <alignment horizontal="center"/>
    </xf>
    <xf numFmtId="0" fontId="0" fillId="0" borderId="0" xfId="0" applyBorder="1" applyAlignment="1">
      <alignment horizontal="right" indent="1"/>
    </xf>
    <xf numFmtId="0" fontId="4" fillId="0" borderId="0" xfId="0" applyFont="1" applyBorder="1"/>
    <xf numFmtId="0" fontId="0" fillId="0" borderId="5" xfId="0" applyBorder="1"/>
    <xf numFmtId="0" fontId="13" fillId="0" borderId="0" xfId="0" applyFont="1" applyFill="1" applyBorder="1" applyAlignment="1">
      <alignment horizontal="left"/>
    </xf>
    <xf numFmtId="0" fontId="9" fillId="0" borderId="0" xfId="0" applyFont="1" applyFill="1" applyBorder="1" applyAlignment="1">
      <alignment horizontal="center"/>
    </xf>
    <xf numFmtId="0" fontId="4" fillId="0" borderId="0" xfId="0" applyFont="1" applyBorder="1" applyAlignment="1">
      <alignment horizontal="center" wrapText="1"/>
    </xf>
    <xf numFmtId="0" fontId="0" fillId="0" borderId="0" xfId="0" applyBorder="1" applyAlignment="1">
      <alignment horizontal="center"/>
    </xf>
    <xf numFmtId="0" fontId="15" fillId="0" borderId="0" xfId="0" applyFont="1" applyBorder="1"/>
    <xf numFmtId="0" fontId="0" fillId="0" borderId="0" xfId="0" applyBorder="1" applyAlignment="1">
      <alignment horizontal="right"/>
    </xf>
    <xf numFmtId="0" fontId="18" fillId="0" borderId="0" xfId="5" applyFont="1" applyFill="1" applyBorder="1" applyAlignment="1">
      <alignment vertical="center"/>
    </xf>
    <xf numFmtId="3" fontId="4" fillId="0" borderId="11" xfId="2" applyNumberFormat="1" applyFont="1" applyFill="1" applyBorder="1" applyAlignment="1">
      <alignment horizontal="right" indent="1"/>
    </xf>
    <xf numFmtId="0" fontId="19" fillId="0" borderId="11" xfId="0" applyFont="1" applyBorder="1" applyAlignment="1">
      <alignment horizontal="center"/>
    </xf>
    <xf numFmtId="0" fontId="4" fillId="0" borderId="0" xfId="0" applyFont="1" applyFill="1"/>
    <xf numFmtId="0" fontId="4" fillId="0" borderId="0" xfId="0" applyFont="1" applyAlignment="1">
      <alignment vertical="center"/>
    </xf>
    <xf numFmtId="0" fontId="17" fillId="0" borderId="0" xfId="0" applyFont="1" applyBorder="1"/>
    <xf numFmtId="0" fontId="19" fillId="0" borderId="11" xfId="0" applyFont="1" applyFill="1" applyBorder="1" applyAlignment="1">
      <alignment horizontal="center"/>
    </xf>
    <xf numFmtId="0" fontId="19" fillId="0" borderId="11" xfId="0" applyFont="1" applyFill="1" applyBorder="1" applyAlignment="1">
      <alignment horizontal="center" vertical="center"/>
    </xf>
    <xf numFmtId="10" fontId="0" fillId="0" borderId="0" xfId="0" applyNumberFormat="1"/>
    <xf numFmtId="0" fontId="6" fillId="0" borderId="0" xfId="0" applyFont="1" applyFill="1" applyBorder="1"/>
    <xf numFmtId="0" fontId="18" fillId="0" borderId="0" xfId="0" applyFont="1" applyFill="1" applyBorder="1"/>
    <xf numFmtId="0" fontId="0" fillId="0" borderId="0" xfId="0"/>
    <xf numFmtId="0" fontId="0" fillId="0" borderId="0" xfId="0" applyAlignment="1">
      <alignment horizontal="center"/>
    </xf>
    <xf numFmtId="0" fontId="0" fillId="0" borderId="0" xfId="0" applyFill="1" applyBorder="1"/>
    <xf numFmtId="0" fontId="0" fillId="0" borderId="0" xfId="0" applyFill="1"/>
    <xf numFmtId="0" fontId="4" fillId="0" borderId="0" xfId="0" applyFont="1"/>
    <xf numFmtId="0" fontId="5" fillId="0" borderId="0" xfId="0" applyFont="1" applyFill="1"/>
    <xf numFmtId="0" fontId="20" fillId="0" borderId="0" xfId="0" applyFont="1"/>
    <xf numFmtId="0" fontId="22" fillId="0" borderId="0" xfId="0" applyFont="1"/>
    <xf numFmtId="0" fontId="4" fillId="6" borderId="3" xfId="0" applyFont="1" applyFill="1" applyBorder="1"/>
    <xf numFmtId="0" fontId="4" fillId="6" borderId="0" xfId="0" applyFont="1" applyFill="1" applyBorder="1"/>
    <xf numFmtId="0" fontId="4" fillId="6" borderId="11" xfId="0" applyFont="1" applyFill="1" applyBorder="1"/>
    <xf numFmtId="0" fontId="6" fillId="0" borderId="0" xfId="0" applyFont="1" applyFill="1" applyBorder="1" applyAlignment="1">
      <alignment horizontal="left"/>
    </xf>
    <xf numFmtId="0" fontId="21" fillId="5" borderId="0" xfId="0" applyFont="1" applyFill="1" applyBorder="1"/>
    <xf numFmtId="0" fontId="3" fillId="5" borderId="0" xfId="0" applyFont="1" applyFill="1" applyBorder="1"/>
    <xf numFmtId="0" fontId="6" fillId="7" borderId="0" xfId="0" applyFont="1" applyFill="1" applyBorder="1" applyAlignment="1">
      <alignment horizontal="right"/>
    </xf>
    <xf numFmtId="0" fontId="7" fillId="7" borderId="0" xfId="0" applyFont="1" applyFill="1" applyBorder="1"/>
    <xf numFmtId="0" fontId="4" fillId="7" borderId="4" xfId="0" applyFont="1" applyFill="1" applyBorder="1"/>
    <xf numFmtId="0" fontId="4" fillId="7" borderId="0" xfId="0" applyFont="1" applyFill="1" applyBorder="1"/>
    <xf numFmtId="0" fontId="4" fillId="7" borderId="0" xfId="0" applyFont="1" applyFill="1" applyBorder="1" applyAlignment="1">
      <alignment horizontal="center"/>
    </xf>
    <xf numFmtId="0" fontId="4" fillId="7" borderId="11" xfId="0" applyFont="1" applyFill="1" applyBorder="1" applyAlignment="1">
      <alignment horizontal="center"/>
    </xf>
    <xf numFmtId="0" fontId="4" fillId="7" borderId="4" xfId="0" applyFont="1" applyFill="1" applyBorder="1" applyAlignment="1">
      <alignment horizontal="center"/>
    </xf>
    <xf numFmtId="0" fontId="12" fillId="7" borderId="0" xfId="0" applyFont="1" applyFill="1" applyBorder="1"/>
    <xf numFmtId="0" fontId="13" fillId="7" borderId="0" xfId="0" applyFont="1" applyFill="1" applyBorder="1"/>
    <xf numFmtId="0" fontId="6" fillId="7" borderId="0" xfId="0" applyFont="1" applyFill="1" applyBorder="1"/>
    <xf numFmtId="0" fontId="4" fillId="7" borderId="8" xfId="0" applyFont="1" applyFill="1" applyBorder="1" applyAlignment="1">
      <alignment horizontal="center"/>
    </xf>
    <xf numFmtId="0" fontId="4" fillId="7" borderId="18" xfId="0" applyFont="1" applyFill="1" applyBorder="1" applyAlignment="1">
      <alignment horizontal="center"/>
    </xf>
    <xf numFmtId="0" fontId="14" fillId="7" borderId="0" xfId="0" applyFont="1" applyFill="1" applyBorder="1"/>
    <xf numFmtId="0" fontId="4" fillId="7" borderId="0" xfId="4" applyFont="1" applyFill="1" applyBorder="1"/>
    <xf numFmtId="3" fontId="4" fillId="7" borderId="0" xfId="0" applyNumberFormat="1" applyFont="1" applyFill="1" applyBorder="1" applyAlignment="1">
      <alignment horizontal="right" indent="1"/>
    </xf>
    <xf numFmtId="0" fontId="6" fillId="7" borderId="0" xfId="0" applyFont="1" applyFill="1" applyBorder="1" applyAlignment="1"/>
    <xf numFmtId="0" fontId="6" fillId="0" borderId="0" xfId="0" applyFont="1" applyFill="1"/>
    <xf numFmtId="0" fontId="4" fillId="0" borderId="0" xfId="0" applyFont="1" applyFill="1"/>
    <xf numFmtId="0" fontId="20" fillId="7" borderId="0" xfId="0" applyFont="1" applyFill="1" applyBorder="1"/>
    <xf numFmtId="0" fontId="20" fillId="7" borderId="3" xfId="0" applyFont="1" applyFill="1" applyBorder="1"/>
    <xf numFmtId="0" fontId="18" fillId="7" borderId="0" xfId="3" applyFont="1" applyFill="1" applyBorder="1" applyAlignment="1" applyProtection="1"/>
    <xf numFmtId="0" fontId="20" fillId="7" borderId="12" xfId="0" applyFont="1" applyFill="1" applyBorder="1"/>
    <xf numFmtId="0" fontId="20" fillId="7" borderId="8" xfId="0" applyFont="1" applyFill="1" applyBorder="1"/>
    <xf numFmtId="3" fontId="20" fillId="7" borderId="0" xfId="0" applyNumberFormat="1" applyFont="1" applyFill="1" applyBorder="1"/>
    <xf numFmtId="3" fontId="20" fillId="7" borderId="11" xfId="0" applyNumberFormat="1" applyFont="1" applyFill="1" applyBorder="1" applyAlignment="1">
      <alignment horizontal="right" indent="1"/>
    </xf>
    <xf numFmtId="10" fontId="20" fillId="7" borderId="0" xfId="2" applyNumberFormat="1" applyFont="1" applyFill="1" applyBorder="1"/>
    <xf numFmtId="3" fontId="20" fillId="7" borderId="10" xfId="0" applyNumberFormat="1" applyFont="1" applyFill="1" applyBorder="1" applyAlignment="1">
      <alignment horizontal="right" indent="1"/>
    </xf>
    <xf numFmtId="0" fontId="20" fillId="7" borderId="6" xfId="0" applyFont="1" applyFill="1" applyBorder="1"/>
    <xf numFmtId="0" fontId="20" fillId="0" borderId="0" xfId="0" applyFont="1" applyFill="1" applyBorder="1"/>
    <xf numFmtId="0" fontId="20" fillId="7" borderId="7" xfId="0" applyFont="1" applyFill="1" applyBorder="1"/>
    <xf numFmtId="3" fontId="20" fillId="7" borderId="0" xfId="0" applyNumberFormat="1" applyFont="1" applyFill="1" applyBorder="1" applyAlignment="1">
      <alignment horizontal="right" indent="1"/>
    </xf>
    <xf numFmtId="3" fontId="20" fillId="0" borderId="0" xfId="0" applyNumberFormat="1" applyFont="1" applyFill="1"/>
    <xf numFmtId="0" fontId="24" fillId="7" borderId="0" xfId="0" applyFont="1" applyFill="1" applyBorder="1"/>
    <xf numFmtId="0" fontId="27" fillId="7" borderId="0" xfId="4" applyFont="1" applyFill="1" applyBorder="1"/>
    <xf numFmtId="0" fontId="24" fillId="7" borderId="0" xfId="4" applyFont="1" applyFill="1" applyBorder="1"/>
    <xf numFmtId="3" fontId="24" fillId="7" borderId="0" xfId="4" applyNumberFormat="1" applyFont="1" applyFill="1" applyBorder="1" applyAlignment="1">
      <alignment horizontal="right" indent="1"/>
    </xf>
    <xf numFmtId="0" fontId="24" fillId="7" borderId="0" xfId="4" applyFont="1" applyFill="1" applyBorder="1" applyAlignment="1">
      <alignment vertical="top"/>
    </xf>
    <xf numFmtId="0" fontId="24" fillId="7" borderId="0" xfId="4" applyFont="1" applyFill="1" applyBorder="1" applyAlignment="1">
      <alignment horizontal="left"/>
    </xf>
    <xf numFmtId="0" fontId="24" fillId="7" borderId="0" xfId="4" applyFont="1" applyFill="1" applyBorder="1" applyAlignment="1">
      <alignment vertical="center"/>
    </xf>
    <xf numFmtId="0" fontId="23" fillId="7" borderId="0" xfId="4" applyFont="1" applyFill="1" applyBorder="1"/>
    <xf numFmtId="0" fontId="23" fillId="6" borderId="11" xfId="4" applyFont="1" applyFill="1" applyBorder="1" applyAlignment="1">
      <alignment horizontal="center"/>
    </xf>
    <xf numFmtId="0" fontId="4" fillId="6" borderId="0" xfId="0" applyFont="1" applyFill="1" applyBorder="1" applyAlignment="1">
      <alignment horizontal="right"/>
    </xf>
    <xf numFmtId="0" fontId="4" fillId="6" borderId="4" xfId="0" applyFont="1" applyFill="1" applyBorder="1"/>
    <xf numFmtId="165" fontId="20" fillId="7" borderId="0" xfId="2" applyNumberFormat="1" applyFont="1" applyFill="1" applyBorder="1"/>
    <xf numFmtId="0" fontId="6" fillId="7" borderId="12" xfId="0" applyFont="1" applyFill="1" applyBorder="1"/>
    <xf numFmtId="0" fontId="12" fillId="7" borderId="8" xfId="0" applyFont="1" applyFill="1" applyBorder="1" applyAlignment="1">
      <alignment horizontal="center"/>
    </xf>
    <xf numFmtId="0" fontId="4" fillId="7" borderId="12" xfId="0" applyFont="1" applyFill="1" applyBorder="1"/>
    <xf numFmtId="0" fontId="20" fillId="7" borderId="8" xfId="0" applyFont="1" applyFill="1" applyBorder="1" applyAlignment="1">
      <alignment horizontal="center"/>
    </xf>
    <xf numFmtId="0" fontId="6" fillId="7" borderId="8" xfId="0" applyFont="1" applyFill="1" applyBorder="1" applyAlignment="1">
      <alignment horizontal="center"/>
    </xf>
    <xf numFmtId="3" fontId="20" fillId="7" borderId="12" xfId="0" applyNumberFormat="1" applyFont="1" applyFill="1" applyBorder="1"/>
    <xf numFmtId="0" fontId="20" fillId="7" borderId="5" xfId="0" applyFont="1" applyFill="1" applyBorder="1" applyAlignment="1">
      <alignment horizontal="center"/>
    </xf>
    <xf numFmtId="0" fontId="4" fillId="4" borderId="3" xfId="0" applyFont="1" applyFill="1" applyBorder="1"/>
    <xf numFmtId="0" fontId="4" fillId="4" borderId="4" xfId="0" applyFont="1" applyFill="1" applyBorder="1"/>
    <xf numFmtId="0" fontId="20" fillId="7" borderId="19" xfId="0" applyFont="1" applyFill="1" applyBorder="1"/>
    <xf numFmtId="0" fontId="4" fillId="6" borderId="19" xfId="0" applyFont="1" applyFill="1" applyBorder="1"/>
    <xf numFmtId="0" fontId="4" fillId="6" borderId="15" xfId="0" applyFont="1" applyFill="1" applyBorder="1"/>
    <xf numFmtId="0" fontId="4" fillId="6" borderId="17" xfId="0" applyFont="1" applyFill="1" applyBorder="1"/>
    <xf numFmtId="0" fontId="4" fillId="6" borderId="20" xfId="0" applyFont="1" applyFill="1" applyBorder="1"/>
    <xf numFmtId="0" fontId="4" fillId="6" borderId="21" xfId="0" applyFont="1" applyFill="1" applyBorder="1"/>
    <xf numFmtId="0" fontId="4" fillId="6" borderId="13" xfId="0" applyFont="1" applyFill="1" applyBorder="1"/>
    <xf numFmtId="0" fontId="3" fillId="5" borderId="1" xfId="0" applyFont="1" applyFill="1" applyBorder="1" applyAlignment="1">
      <alignment horizontal="center"/>
    </xf>
    <xf numFmtId="0" fontId="21" fillId="5" borderId="2" xfId="0" applyFont="1" applyFill="1" applyBorder="1"/>
    <xf numFmtId="0" fontId="3" fillId="5" borderId="2" xfId="0" applyFont="1" applyFill="1" applyBorder="1"/>
    <xf numFmtId="0" fontId="3" fillId="5" borderId="14" xfId="0" applyFont="1" applyFill="1" applyBorder="1"/>
    <xf numFmtId="0" fontId="24" fillId="7" borderId="8" xfId="4" applyFont="1" applyFill="1" applyBorder="1" applyAlignment="1">
      <alignment horizontal="center"/>
    </xf>
    <xf numFmtId="0" fontId="24" fillId="7" borderId="8" xfId="4" applyFont="1" applyFill="1" applyBorder="1"/>
    <xf numFmtId="0" fontId="4" fillId="6" borderId="22" xfId="0" applyFont="1" applyFill="1" applyBorder="1"/>
    <xf numFmtId="0" fontId="4" fillId="4" borderId="11" xfId="0" applyFont="1" applyFill="1" applyBorder="1"/>
    <xf numFmtId="0" fontId="4" fillId="6" borderId="16" xfId="0" applyFont="1" applyFill="1" applyBorder="1"/>
    <xf numFmtId="0" fontId="20" fillId="7" borderId="17" xfId="0" applyFont="1" applyFill="1" applyBorder="1"/>
    <xf numFmtId="0" fontId="18" fillId="7" borderId="16" xfId="3" applyFont="1" applyFill="1" applyBorder="1" applyAlignment="1" applyProtection="1"/>
    <xf numFmtId="0" fontId="20" fillId="7" borderId="15" xfId="0" applyFont="1" applyFill="1" applyBorder="1"/>
    <xf numFmtId="0" fontId="4" fillId="7" borderId="13" xfId="0" applyFont="1" applyFill="1" applyBorder="1" applyAlignment="1">
      <alignment horizontal="center"/>
    </xf>
    <xf numFmtId="0" fontId="4" fillId="7" borderId="23" xfId="0" applyFont="1" applyFill="1" applyBorder="1" applyAlignment="1">
      <alignment horizontal="center"/>
    </xf>
    <xf numFmtId="0" fontId="4" fillId="7" borderId="17" xfId="0" applyFont="1" applyFill="1" applyBorder="1" applyAlignment="1">
      <alignment horizontal="center"/>
    </xf>
    <xf numFmtId="0" fontId="4" fillId="6" borderId="10" xfId="0" applyFont="1" applyFill="1" applyBorder="1"/>
    <xf numFmtId="0" fontId="4" fillId="7" borderId="16" xfId="0" applyFont="1" applyFill="1" applyBorder="1" applyAlignment="1">
      <alignment horizontal="center"/>
    </xf>
    <xf numFmtId="0" fontId="4" fillId="6" borderId="20" xfId="0" applyFont="1" applyFill="1" applyBorder="1" applyAlignment="1">
      <alignment horizontal="left"/>
    </xf>
    <xf numFmtId="0" fontId="4" fillId="6" borderId="19" xfId="0" applyFont="1" applyFill="1" applyBorder="1" applyAlignment="1">
      <alignment horizontal="right"/>
    </xf>
    <xf numFmtId="0" fontId="4" fillId="4" borderId="23" xfId="0" applyFont="1" applyFill="1" applyBorder="1"/>
    <xf numFmtId="0" fontId="4" fillId="4" borderId="18" xfId="0" applyFont="1" applyFill="1" applyBorder="1"/>
    <xf numFmtId="0" fontId="4" fillId="4" borderId="0" xfId="0" applyFont="1" applyFill="1" applyBorder="1"/>
    <xf numFmtId="0" fontId="0" fillId="0" borderId="8" xfId="0" applyBorder="1" applyAlignment="1">
      <alignment horizontal="center"/>
    </xf>
    <xf numFmtId="0" fontId="6" fillId="0" borderId="0" xfId="0" applyFont="1" applyBorder="1" applyAlignment="1">
      <alignment horizontal="right"/>
    </xf>
    <xf numFmtId="0" fontId="4" fillId="0" borderId="8" xfId="0" applyFont="1" applyBorder="1" applyAlignment="1">
      <alignment horizontal="center"/>
    </xf>
    <xf numFmtId="0" fontId="4" fillId="0" borderId="12" xfId="0" applyFont="1" applyBorder="1"/>
    <xf numFmtId="0" fontId="6" fillId="0" borderId="0" xfId="0" applyFont="1" applyBorder="1"/>
    <xf numFmtId="0" fontId="6" fillId="0" borderId="12" xfId="0" applyFont="1" applyBorder="1"/>
    <xf numFmtId="0" fontId="12" fillId="0" borderId="0" xfId="0" applyFont="1" applyBorder="1"/>
    <xf numFmtId="0" fontId="16" fillId="0" borderId="0" xfId="0" applyFont="1" applyBorder="1"/>
    <xf numFmtId="0" fontId="11" fillId="0" borderId="8" xfId="0" applyFont="1" applyBorder="1" applyAlignment="1">
      <alignment horizontal="center"/>
    </xf>
    <xf numFmtId="0" fontId="0" fillId="0" borderId="12" xfId="0" applyFill="1" applyBorder="1"/>
    <xf numFmtId="0" fontId="17" fillId="0" borderId="0" xfId="0" applyFont="1" applyBorder="1" applyAlignment="1">
      <alignment horizontal="center"/>
    </xf>
    <xf numFmtId="0" fontId="4" fillId="0" borderId="5" xfId="0" applyFont="1" applyBorder="1" applyAlignment="1">
      <alignment horizontal="center"/>
    </xf>
    <xf numFmtId="0" fontId="0" fillId="5" borderId="1" xfId="0" applyFill="1" applyBorder="1" applyAlignment="1">
      <alignment horizontal="center"/>
    </xf>
    <xf numFmtId="0" fontId="5" fillId="5" borderId="2" xfId="0" applyFont="1" applyFill="1" applyBorder="1"/>
    <xf numFmtId="0" fontId="0" fillId="5" borderId="2" xfId="0" applyFill="1" applyBorder="1"/>
    <xf numFmtId="0" fontId="0" fillId="5" borderId="14" xfId="0" applyFill="1" applyBorder="1"/>
    <xf numFmtId="14" fontId="4" fillId="4" borderId="11" xfId="0" applyNumberFormat="1" applyFont="1" applyFill="1" applyBorder="1" applyAlignment="1">
      <alignment horizontal="left"/>
    </xf>
    <xf numFmtId="14" fontId="4" fillId="4" borderId="11" xfId="0" applyNumberFormat="1" applyFont="1" applyFill="1" applyBorder="1" applyAlignment="1">
      <alignment horizontal="center"/>
    </xf>
    <xf numFmtId="0" fontId="4" fillId="6" borderId="11" xfId="0" applyFont="1" applyFill="1" applyBorder="1" applyAlignment="1">
      <alignment horizontal="right"/>
    </xf>
    <xf numFmtId="0" fontId="10" fillId="6" borderId="11" xfId="0" applyFont="1" applyFill="1" applyBorder="1"/>
    <xf numFmtId="0" fontId="11" fillId="6" borderId="11" xfId="0" applyFont="1" applyFill="1" applyBorder="1"/>
    <xf numFmtId="0" fontId="0" fillId="6" borderId="11" xfId="0" applyFill="1" applyBorder="1"/>
    <xf numFmtId="0" fontId="4" fillId="4" borderId="11" xfId="0" applyFont="1" applyFill="1" applyBorder="1" applyAlignment="1">
      <alignment horizontal="center"/>
    </xf>
    <xf numFmtId="0" fontId="25" fillId="5" borderId="11" xfId="0" applyFont="1" applyFill="1" applyBorder="1" applyAlignment="1">
      <alignment horizontal="left"/>
    </xf>
    <xf numFmtId="0" fontId="4" fillId="6" borderId="11" xfId="0" applyFont="1" applyFill="1" applyBorder="1" applyAlignment="1">
      <alignment horizontal="left"/>
    </xf>
    <xf numFmtId="0" fontId="4" fillId="6" borderId="11" xfId="0" applyFont="1" applyFill="1" applyBorder="1" applyAlignment="1">
      <alignment horizontal="left" vertical="center"/>
    </xf>
    <xf numFmtId="0" fontId="0" fillId="0" borderId="8" xfId="0" applyBorder="1" applyAlignment="1">
      <alignment horizontal="right"/>
    </xf>
    <xf numFmtId="0" fontId="4" fillId="0" borderId="8" xfId="0" applyFont="1" applyBorder="1"/>
    <xf numFmtId="0" fontId="4" fillId="0" borderId="12" xfId="0" applyFont="1" applyFill="1" applyBorder="1"/>
    <xf numFmtId="0" fontId="4" fillId="0" borderId="8" xfId="0" applyFont="1" applyBorder="1" applyAlignment="1">
      <alignment horizontal="center" vertical="center"/>
    </xf>
    <xf numFmtId="0" fontId="0" fillId="0" borderId="0" xfId="0" applyBorder="1" applyAlignment="1">
      <alignment vertical="center"/>
    </xf>
    <xf numFmtId="0" fontId="4" fillId="0" borderId="12" xfId="0" applyFont="1" applyBorder="1" applyAlignment="1">
      <alignment vertical="center"/>
    </xf>
    <xf numFmtId="10" fontId="4" fillId="0" borderId="0" xfId="2" applyNumberFormat="1" applyFont="1" applyBorder="1"/>
    <xf numFmtId="3" fontId="4" fillId="0" borderId="0" xfId="0" applyNumberFormat="1" applyFont="1" applyBorder="1"/>
    <xf numFmtId="0" fontId="4" fillId="0" borderId="0" xfId="0" applyFont="1" applyBorder="1" applyAlignment="1">
      <alignment vertical="center"/>
    </xf>
    <xf numFmtId="0" fontId="0" fillId="0" borderId="0" xfId="0" applyFill="1" applyBorder="1" applyAlignment="1">
      <alignment vertical="center"/>
    </xf>
    <xf numFmtId="0" fontId="4" fillId="0" borderId="0" xfId="0" applyFont="1" applyFill="1" applyAlignment="1">
      <alignment vertical="center"/>
    </xf>
    <xf numFmtId="3" fontId="4" fillId="0" borderId="0" xfId="0" applyNumberFormat="1" applyFont="1" applyFill="1"/>
    <xf numFmtId="0" fontId="0" fillId="5" borderId="1" xfId="0" applyFill="1" applyBorder="1" applyAlignment="1">
      <alignment horizontal="right"/>
    </xf>
    <xf numFmtId="0" fontId="21" fillId="5" borderId="8" xfId="0" applyFont="1" applyFill="1" applyBorder="1" applyAlignment="1">
      <alignment horizontal="center"/>
    </xf>
    <xf numFmtId="0" fontId="21" fillId="5" borderId="12" xfId="0" applyFont="1" applyFill="1" applyBorder="1"/>
    <xf numFmtId="0" fontId="19" fillId="0" borderId="11" xfId="0" applyFont="1" applyFill="1" applyBorder="1"/>
    <xf numFmtId="3" fontId="19" fillId="0" borderId="11" xfId="0" applyNumberFormat="1" applyFont="1" applyFill="1" applyBorder="1" applyAlignment="1">
      <alignment horizontal="right" vertical="center" wrapText="1" indent="2"/>
    </xf>
    <xf numFmtId="0" fontId="19" fillId="0" borderId="11" xfId="0" applyFont="1" applyBorder="1" applyAlignment="1">
      <alignment horizontal="center" vertical="center"/>
    </xf>
    <xf numFmtId="0" fontId="11" fillId="0" borderId="11" xfId="0" applyFont="1" applyBorder="1" applyAlignment="1">
      <alignment horizontal="center"/>
    </xf>
    <xf numFmtId="0" fontId="0" fillId="0" borderId="5" xfId="0" applyBorder="1" applyAlignment="1">
      <alignment horizontal="center"/>
    </xf>
    <xf numFmtId="0" fontId="5" fillId="5" borderId="0" xfId="0" applyFont="1" applyFill="1" applyBorder="1"/>
    <xf numFmtId="0" fontId="5" fillId="5" borderId="12" xfId="0" applyFont="1" applyFill="1" applyBorder="1"/>
    <xf numFmtId="3" fontId="25" fillId="5" borderId="11" xfId="0" applyNumberFormat="1" applyFont="1" applyFill="1" applyBorder="1" applyAlignment="1">
      <alignment horizontal="right" indent="1"/>
    </xf>
    <xf numFmtId="0" fontId="4" fillId="0" borderId="0" xfId="0" quotePrefix="1" applyFont="1" applyBorder="1"/>
    <xf numFmtId="0" fontId="18" fillId="0" borderId="0" xfId="0" applyFont="1" applyBorder="1"/>
    <xf numFmtId="0" fontId="3" fillId="5" borderId="12" xfId="0" applyFont="1" applyFill="1" applyBorder="1"/>
    <xf numFmtId="0" fontId="0" fillId="0" borderId="1" xfId="0" applyBorder="1"/>
    <xf numFmtId="0" fontId="0" fillId="0" borderId="2" xfId="0" applyBorder="1"/>
    <xf numFmtId="0" fontId="31" fillId="0" borderId="8" xfId="0" applyFont="1" applyBorder="1"/>
    <xf numFmtId="0" fontId="22" fillId="0" borderId="0" xfId="0" applyFont="1" applyBorder="1"/>
    <xf numFmtId="0" fontId="22" fillId="0" borderId="12" xfId="0" applyFont="1" applyBorder="1"/>
    <xf numFmtId="0" fontId="33" fillId="0" borderId="0" xfId="0" applyFont="1"/>
    <xf numFmtId="0" fontId="33" fillId="0" borderId="8" xfId="0" applyFont="1" applyBorder="1"/>
    <xf numFmtId="0" fontId="33" fillId="0" borderId="0" xfId="0" applyFont="1" applyBorder="1"/>
    <xf numFmtId="0" fontId="33" fillId="0" borderId="12" xfId="0" applyFont="1" applyBorder="1"/>
    <xf numFmtId="0" fontId="22" fillId="0" borderId="8" xfId="0" applyFont="1" applyBorder="1"/>
    <xf numFmtId="0" fontId="4" fillId="6" borderId="11" xfId="0" applyFont="1" applyFill="1" applyBorder="1" applyAlignment="1">
      <alignment horizontal="left"/>
    </xf>
    <xf numFmtId="0" fontId="21" fillId="5" borderId="11" xfId="0" applyFont="1" applyFill="1" applyBorder="1" applyAlignment="1">
      <alignment horizontal="right"/>
    </xf>
    <xf numFmtId="0" fontId="21" fillId="5" borderId="11" xfId="0" applyFont="1" applyFill="1" applyBorder="1" applyAlignment="1">
      <alignment horizontal="left"/>
    </xf>
    <xf numFmtId="0" fontId="21" fillId="5" borderId="4" xfId="0" applyFont="1" applyFill="1" applyBorder="1" applyAlignment="1">
      <alignment horizontal="center" vertical="center"/>
    </xf>
    <xf numFmtId="0" fontId="21" fillId="5" borderId="11" xfId="0" applyFont="1" applyFill="1" applyBorder="1" applyAlignment="1">
      <alignment horizontal="center" vertical="center"/>
    </xf>
    <xf numFmtId="0" fontId="21" fillId="5" borderId="17" xfId="0" applyFont="1" applyFill="1" applyBorder="1" applyAlignment="1">
      <alignment horizontal="center" vertical="center"/>
    </xf>
    <xf numFmtId="0" fontId="2" fillId="5" borderId="1" xfId="0" applyFont="1" applyFill="1" applyBorder="1" applyAlignment="1">
      <alignment horizontal="center"/>
    </xf>
    <xf numFmtId="0" fontId="21" fillId="5" borderId="23" xfId="0" applyFont="1" applyFill="1" applyBorder="1" applyAlignment="1">
      <alignment horizontal="center"/>
    </xf>
    <xf numFmtId="0" fontId="21" fillId="5" borderId="9" xfId="0" applyFont="1" applyFill="1" applyBorder="1" applyAlignment="1">
      <alignment horizontal="center"/>
    </xf>
    <xf numFmtId="0" fontId="21" fillId="5" borderId="4" xfId="0" applyFont="1" applyFill="1" applyBorder="1"/>
    <xf numFmtId="0" fontId="21" fillId="5" borderId="3" xfId="0" applyFont="1" applyFill="1" applyBorder="1"/>
    <xf numFmtId="0" fontId="21" fillId="5" borderId="17" xfId="0" applyFont="1" applyFill="1" applyBorder="1"/>
    <xf numFmtId="3" fontId="20" fillId="7" borderId="19" xfId="0" applyNumberFormat="1" applyFont="1" applyFill="1" applyBorder="1" applyAlignment="1">
      <alignment horizontal="right" indent="1"/>
    </xf>
    <xf numFmtId="0" fontId="21" fillId="5" borderId="11" xfId="0" applyFont="1" applyFill="1" applyBorder="1" applyAlignment="1">
      <alignment horizontal="center" vertical="center" wrapText="1"/>
    </xf>
    <xf numFmtId="0" fontId="21" fillId="5" borderId="17" xfId="0" applyFont="1" applyFill="1" applyBorder="1" applyAlignment="1">
      <alignment horizontal="center"/>
    </xf>
    <xf numFmtId="0" fontId="4" fillId="4" borderId="17" xfId="0" applyFont="1" applyFill="1" applyBorder="1" applyAlignment="1">
      <alignment horizontal="right"/>
    </xf>
    <xf numFmtId="0" fontId="6" fillId="8" borderId="16" xfId="0" applyFont="1" applyFill="1" applyBorder="1"/>
    <xf numFmtId="0" fontId="4" fillId="8" borderId="19" xfId="0" applyFont="1" applyFill="1" applyBorder="1"/>
    <xf numFmtId="0" fontId="4" fillId="8" borderId="15" xfId="0" applyFont="1" applyFill="1" applyBorder="1"/>
    <xf numFmtId="0" fontId="35" fillId="5" borderId="11" xfId="0" applyFont="1" applyFill="1" applyBorder="1" applyAlignment="1">
      <alignment horizontal="center"/>
    </xf>
    <xf numFmtId="0" fontId="35" fillId="5" borderId="17" xfId="0" applyFont="1" applyFill="1" applyBorder="1" applyAlignment="1">
      <alignment horizontal="center"/>
    </xf>
    <xf numFmtId="0" fontId="4" fillId="7" borderId="11" xfId="0" quotePrefix="1" applyFont="1" applyFill="1" applyBorder="1" applyAlignment="1">
      <alignment horizontal="right" indent="1"/>
    </xf>
    <xf numFmtId="0" fontId="21" fillId="5" borderId="11" xfId="0" applyFont="1" applyFill="1" applyBorder="1" applyAlignment="1">
      <alignment horizontal="center"/>
    </xf>
    <xf numFmtId="0" fontId="21" fillId="5" borderId="23" xfId="0" applyFont="1" applyFill="1" applyBorder="1" applyAlignment="1">
      <alignment horizontal="center" vertical="center" wrapText="1"/>
    </xf>
    <xf numFmtId="0" fontId="28" fillId="5" borderId="11" xfId="0" applyFont="1" applyFill="1" applyBorder="1" applyAlignment="1">
      <alignment horizontal="right"/>
    </xf>
    <xf numFmtId="0" fontId="5" fillId="0" borderId="0" xfId="0" applyFont="1" applyFill="1" applyBorder="1" applyAlignment="1">
      <alignment horizontal="center"/>
    </xf>
    <xf numFmtId="0" fontId="21" fillId="5" borderId="11" xfId="0" applyFont="1" applyFill="1" applyBorder="1" applyAlignment="1">
      <alignment horizontal="center" vertical="center" wrapText="1"/>
    </xf>
    <xf numFmtId="0" fontId="21" fillId="5" borderId="11" xfId="0" applyFont="1" applyFill="1" applyBorder="1" applyAlignment="1">
      <alignment horizontal="center" vertical="center"/>
    </xf>
    <xf numFmtId="0" fontId="21" fillId="5" borderId="23" xfId="0" applyFont="1" applyFill="1" applyBorder="1" applyAlignment="1">
      <alignment horizontal="center" wrapText="1"/>
    </xf>
    <xf numFmtId="0" fontId="21" fillId="5" borderId="11" xfId="5" applyFont="1" applyFill="1" applyBorder="1" applyAlignment="1">
      <alignment horizontal="center" vertical="center" wrapText="1"/>
    </xf>
    <xf numFmtId="3" fontId="21" fillId="5" borderId="11" xfId="2" applyNumberFormat="1" applyFont="1" applyFill="1" applyBorder="1" applyAlignment="1">
      <alignment horizontal="right" indent="1"/>
    </xf>
    <xf numFmtId="0" fontId="4" fillId="6" borderId="24" xfId="0" applyFont="1" applyFill="1" applyBorder="1" applyAlignment="1">
      <alignment horizontal="left" vertical="center" indent="2"/>
    </xf>
    <xf numFmtId="0" fontId="4" fillId="4" borderId="24" xfId="0" applyFont="1" applyFill="1" applyBorder="1"/>
    <xf numFmtId="0" fontId="4" fillId="4" borderId="25" xfId="0" applyFont="1" applyFill="1" applyBorder="1"/>
    <xf numFmtId="0" fontId="4" fillId="4" borderId="27" xfId="0" applyFont="1" applyFill="1" applyBorder="1"/>
    <xf numFmtId="0" fontId="4" fillId="4" borderId="28" xfId="0" applyFont="1" applyFill="1" applyBorder="1"/>
    <xf numFmtId="0" fontId="4" fillId="4" borderId="29" xfId="0" applyFont="1" applyFill="1" applyBorder="1"/>
    <xf numFmtId="17" fontId="4" fillId="7" borderId="11" xfId="0" applyNumberFormat="1" applyFont="1" applyFill="1" applyBorder="1" applyAlignment="1">
      <alignment horizontal="center"/>
    </xf>
    <xf numFmtId="3" fontId="4" fillId="7" borderId="11" xfId="0" applyNumberFormat="1" applyFont="1" applyFill="1" applyBorder="1" applyAlignment="1">
      <alignment horizontal="right" indent="1"/>
    </xf>
    <xf numFmtId="166" fontId="4" fillId="7" borderId="11" xfId="0" applyNumberFormat="1" applyFont="1" applyFill="1" applyBorder="1" applyAlignment="1">
      <alignment horizontal="right" indent="1"/>
    </xf>
    <xf numFmtId="0" fontId="4" fillId="6" borderId="11" xfId="0" applyFont="1" applyFill="1" applyBorder="1" applyAlignment="1">
      <alignment horizontal="center"/>
    </xf>
    <xf numFmtId="0" fontId="4" fillId="7" borderId="11" xfId="0" applyFont="1" applyFill="1" applyBorder="1" applyAlignment="1">
      <alignment horizontal="right" indent="1"/>
    </xf>
    <xf numFmtId="166" fontId="21" fillId="5" borderId="11" xfId="0" applyNumberFormat="1" applyFont="1" applyFill="1" applyBorder="1" applyAlignment="1">
      <alignment horizontal="right" indent="1"/>
    </xf>
    <xf numFmtId="167" fontId="21" fillId="5" borderId="11" xfId="0" applyNumberFormat="1" applyFont="1" applyFill="1" applyBorder="1" applyAlignment="1">
      <alignment horizontal="right" indent="1"/>
    </xf>
    <xf numFmtId="0" fontId="4" fillId="7" borderId="0" xfId="0" applyFont="1" applyFill="1" applyBorder="1" applyAlignment="1">
      <alignment horizontal="right" indent="1"/>
    </xf>
    <xf numFmtId="0" fontId="2" fillId="5" borderId="23" xfId="0" applyFont="1" applyFill="1" applyBorder="1" applyAlignment="1">
      <alignment horizontal="center"/>
    </xf>
    <xf numFmtId="0" fontId="25" fillId="5" borderId="11" xfId="0" applyFont="1" applyFill="1" applyBorder="1"/>
    <xf numFmtId="3" fontId="21" fillId="5" borderId="11" xfId="0" applyNumberFormat="1" applyFont="1" applyFill="1" applyBorder="1" applyAlignment="1">
      <alignment horizontal="right" indent="1"/>
    </xf>
    <xf numFmtId="0" fontId="21" fillId="5" borderId="11" xfId="0" applyFont="1" applyFill="1" applyBorder="1"/>
    <xf numFmtId="0" fontId="28" fillId="5" borderId="11" xfId="0" applyFont="1" applyFill="1" applyBorder="1"/>
    <xf numFmtId="0" fontId="4" fillId="5" borderId="11" xfId="0" applyFont="1" applyFill="1" applyBorder="1"/>
    <xf numFmtId="0" fontId="4" fillId="9" borderId="11" xfId="0" applyFont="1" applyFill="1" applyBorder="1"/>
    <xf numFmtId="0" fontId="20" fillId="7" borderId="11" xfId="0" applyFont="1" applyFill="1" applyBorder="1"/>
    <xf numFmtId="3" fontId="4" fillId="4" borderId="11" xfId="0" applyNumberFormat="1" applyFont="1" applyFill="1" applyBorder="1" applyAlignment="1">
      <alignment horizontal="right" indent="1"/>
    </xf>
    <xf numFmtId="0" fontId="4" fillId="4" borderId="11" xfId="0" applyFont="1" applyFill="1" applyBorder="1" applyAlignment="1">
      <alignment horizontal="right" indent="1"/>
    </xf>
    <xf numFmtId="0" fontId="4" fillId="6" borderId="11" xfId="0" quotePrefix="1" applyFont="1" applyFill="1" applyBorder="1" applyAlignment="1">
      <alignment horizontal="center"/>
    </xf>
    <xf numFmtId="168" fontId="36" fillId="0" borderId="11" xfId="1" applyNumberFormat="1" applyFont="1" applyBorder="1" applyAlignment="1">
      <alignment horizontal="right" indent="1"/>
    </xf>
    <xf numFmtId="168" fontId="36" fillId="0" borderId="11" xfId="1" applyNumberFormat="1" applyFont="1" applyBorder="1" applyAlignment="1">
      <alignment horizontal="right"/>
    </xf>
    <xf numFmtId="3" fontId="36" fillId="0" borderId="11" xfId="0" applyNumberFormat="1" applyFont="1" applyBorder="1" applyAlignment="1">
      <alignment horizontal="right" indent="1"/>
    </xf>
    <xf numFmtId="0" fontId="36" fillId="0" borderId="11" xfId="0" applyFont="1" applyBorder="1" applyAlignment="1">
      <alignment horizontal="right" indent="1"/>
    </xf>
    <xf numFmtId="0" fontId="4" fillId="0" borderId="11" xfId="0" applyFont="1" applyBorder="1" applyAlignment="1">
      <alignment horizontal="left"/>
    </xf>
    <xf numFmtId="0" fontId="4" fillId="0" borderId="11" xfId="0" applyFont="1" applyBorder="1" applyAlignment="1">
      <alignment horizontal="center"/>
    </xf>
    <xf numFmtId="3" fontId="4" fillId="0" borderId="18" xfId="0" applyNumberFormat="1" applyFont="1" applyFill="1" applyBorder="1" applyAlignment="1">
      <alignment vertical="center" wrapText="1"/>
    </xf>
    <xf numFmtId="3" fontId="4" fillId="0" borderId="18" xfId="0" applyNumberFormat="1" applyFont="1" applyFill="1" applyBorder="1" applyAlignment="1">
      <alignment horizontal="right" vertical="center" wrapText="1" indent="2"/>
    </xf>
    <xf numFmtId="0" fontId="4" fillId="0" borderId="23" xfId="0" applyFont="1" applyBorder="1" applyAlignment="1">
      <alignment horizontal="left"/>
    </xf>
    <xf numFmtId="0" fontId="4" fillId="0" borderId="23" xfId="0" applyFont="1" applyBorder="1" applyAlignment="1">
      <alignment horizontal="center"/>
    </xf>
    <xf numFmtId="3" fontId="4" fillId="0" borderId="11" xfId="0" applyNumberFormat="1" applyFont="1" applyFill="1" applyBorder="1" applyAlignment="1">
      <alignment vertical="center" wrapText="1"/>
    </xf>
    <xf numFmtId="3" fontId="4" fillId="0" borderId="11" xfId="0" applyNumberFormat="1" applyFont="1" applyFill="1" applyBorder="1" applyAlignment="1">
      <alignment horizontal="right" vertical="center" wrapText="1" indent="2"/>
    </xf>
    <xf numFmtId="0" fontId="0" fillId="0" borderId="0" xfId="0" applyFont="1" applyBorder="1" applyAlignment="1">
      <alignment vertical="center"/>
    </xf>
    <xf numFmtId="0" fontId="36" fillId="0" borderId="25" xfId="0" applyFont="1" applyBorder="1" applyAlignment="1">
      <alignment horizontal="right" indent="1"/>
    </xf>
    <xf numFmtId="3" fontId="36" fillId="0" borderId="25" xfId="0" applyNumberFormat="1" applyFont="1" applyBorder="1" applyAlignment="1">
      <alignment horizontal="right" indent="1"/>
    </xf>
    <xf numFmtId="3" fontId="25" fillId="5" borderId="25" xfId="0" applyNumberFormat="1" applyFont="1" applyFill="1" applyBorder="1" applyAlignment="1">
      <alignment horizontal="right" indent="1"/>
    </xf>
    <xf numFmtId="3" fontId="36" fillId="0" borderId="29" xfId="0" applyNumberFormat="1" applyFont="1" applyBorder="1" applyAlignment="1">
      <alignment horizontal="right" indent="1"/>
    </xf>
    <xf numFmtId="3" fontId="25" fillId="5" borderId="29" xfId="0" applyNumberFormat="1" applyFont="1" applyFill="1" applyBorder="1" applyAlignment="1">
      <alignment horizontal="right" indent="1"/>
    </xf>
    <xf numFmtId="0" fontId="36" fillId="0" borderId="24" xfId="0" applyFont="1" applyBorder="1" applyAlignment="1">
      <alignment horizontal="right" indent="1"/>
    </xf>
    <xf numFmtId="3" fontId="36" fillId="0" borderId="24" xfId="0" applyNumberFormat="1" applyFont="1" applyBorder="1" applyAlignment="1">
      <alignment horizontal="right" indent="1"/>
    </xf>
    <xf numFmtId="3" fontId="25" fillId="5" borderId="24" xfId="0" applyNumberFormat="1" applyFont="1" applyFill="1" applyBorder="1" applyAlignment="1">
      <alignment horizontal="right" indent="1"/>
    </xf>
    <xf numFmtId="0" fontId="36" fillId="0" borderId="27" xfId="0" applyFont="1" applyBorder="1" applyAlignment="1">
      <alignment horizontal="right" indent="1"/>
    </xf>
    <xf numFmtId="0" fontId="21" fillId="5" borderId="11" xfId="0" applyFont="1" applyFill="1" applyBorder="1" applyAlignment="1">
      <alignment horizontal="right" indent="1"/>
    </xf>
    <xf numFmtId="3" fontId="21" fillId="5" borderId="25" xfId="0" applyNumberFormat="1" applyFont="1" applyFill="1" applyBorder="1" applyAlignment="1">
      <alignment horizontal="right" indent="1"/>
    </xf>
    <xf numFmtId="3" fontId="21" fillId="5" borderId="24" xfId="0" applyNumberFormat="1" applyFont="1" applyFill="1" applyBorder="1" applyAlignment="1">
      <alignment horizontal="right" indent="1"/>
    </xf>
    <xf numFmtId="3" fontId="21" fillId="5" borderId="27" xfId="0" applyNumberFormat="1" applyFont="1" applyFill="1" applyBorder="1" applyAlignment="1">
      <alignment horizontal="right" indent="1"/>
    </xf>
    <xf numFmtId="3" fontId="21" fillId="5" borderId="18" xfId="0" applyNumberFormat="1" applyFont="1" applyFill="1" applyBorder="1" applyAlignment="1">
      <alignment horizontal="right" indent="1"/>
    </xf>
    <xf numFmtId="3" fontId="21" fillId="5" borderId="11" xfId="0" applyNumberFormat="1" applyFont="1" applyFill="1" applyBorder="1" applyAlignment="1">
      <alignment horizontal="right" vertical="center" indent="1"/>
    </xf>
    <xf numFmtId="0" fontId="21" fillId="5" borderId="8" xfId="0" applyFont="1" applyFill="1" applyBorder="1" applyAlignment="1">
      <alignment horizontal="center" vertical="center"/>
    </xf>
    <xf numFmtId="0" fontId="36" fillId="0" borderId="0" xfId="0" applyFont="1" applyFill="1"/>
    <xf numFmtId="0" fontId="25" fillId="5" borderId="1" xfId="0" applyFont="1" applyFill="1" applyBorder="1" applyAlignment="1">
      <alignment horizontal="right"/>
    </xf>
    <xf numFmtId="0" fontId="25" fillId="5" borderId="2" xfId="0" applyFont="1" applyFill="1" applyBorder="1"/>
    <xf numFmtId="0" fontId="25" fillId="5" borderId="14" xfId="0" applyFont="1" applyFill="1" applyBorder="1"/>
    <xf numFmtId="0" fontId="36" fillId="2" borderId="0" xfId="0" applyFont="1" applyFill="1"/>
    <xf numFmtId="0" fontId="36" fillId="0" borderId="0" xfId="0" applyFont="1" applyFill="1" applyBorder="1"/>
    <xf numFmtId="0" fontId="25" fillId="5" borderId="0" xfId="0" applyFont="1" applyFill="1" applyBorder="1"/>
    <xf numFmtId="0" fontId="25" fillId="5" borderId="12" xfId="0" applyFont="1" applyFill="1" applyBorder="1"/>
    <xf numFmtId="0" fontId="36" fillId="2" borderId="0" xfId="0" applyFont="1" applyFill="1" applyBorder="1"/>
    <xf numFmtId="3" fontId="36" fillId="0" borderId="11" xfId="0" applyNumberFormat="1" applyFont="1" applyBorder="1" applyAlignment="1">
      <alignment horizontal="center"/>
    </xf>
    <xf numFmtId="169" fontId="36" fillId="0" borderId="11" xfId="1" applyNumberFormat="1" applyFont="1" applyBorder="1" applyAlignment="1">
      <alignment horizontal="center"/>
    </xf>
    <xf numFmtId="0" fontId="21" fillId="5" borderId="23" xfId="0" applyFont="1" applyFill="1" applyBorder="1" applyAlignment="1">
      <alignment horizontal="center" vertical="center"/>
    </xf>
    <xf numFmtId="0" fontId="36" fillId="6" borderId="11" xfId="0" applyFont="1" applyFill="1" applyBorder="1" applyAlignment="1">
      <alignment horizontal="left"/>
    </xf>
    <xf numFmtId="0" fontId="5" fillId="5" borderId="8" xfId="0" applyFont="1" applyFill="1" applyBorder="1" applyAlignment="1">
      <alignment horizontal="center" vertical="center"/>
    </xf>
    <xf numFmtId="3" fontId="4" fillId="0" borderId="11" xfId="1" applyNumberFormat="1" applyFont="1" applyBorder="1" applyAlignment="1">
      <alignment horizontal="right" indent="1"/>
    </xf>
    <xf numFmtId="0" fontId="36" fillId="0" borderId="0" xfId="0" applyFont="1" applyBorder="1" applyAlignment="1">
      <alignment horizontal="right" indent="1"/>
    </xf>
    <xf numFmtId="0" fontId="36" fillId="0" borderId="0" xfId="0" applyFont="1" applyBorder="1"/>
    <xf numFmtId="0" fontId="36" fillId="0" borderId="0" xfId="0" applyFont="1" applyAlignment="1">
      <alignment horizontal="center"/>
    </xf>
    <xf numFmtId="0" fontId="36" fillId="0" borderId="0" xfId="0" applyFont="1"/>
    <xf numFmtId="0" fontId="36" fillId="0" borderId="8" xfId="0" applyFont="1" applyBorder="1" applyAlignment="1">
      <alignment horizontal="center"/>
    </xf>
    <xf numFmtId="0" fontId="36" fillId="0" borderId="12" xfId="0" applyFont="1" applyBorder="1"/>
    <xf numFmtId="0" fontId="38" fillId="0" borderId="8" xfId="0" applyFont="1" applyBorder="1" applyAlignment="1">
      <alignment horizontal="center"/>
    </xf>
    <xf numFmtId="0" fontId="36" fillId="0" borderId="5" xfId="0" applyFont="1" applyBorder="1" applyAlignment="1">
      <alignment horizontal="center"/>
    </xf>
    <xf numFmtId="0" fontId="36" fillId="0" borderId="6" xfId="0" applyFont="1" applyBorder="1"/>
    <xf numFmtId="0" fontId="36" fillId="0" borderId="7" xfId="0" applyFont="1" applyBorder="1"/>
    <xf numFmtId="170" fontId="25" fillId="5" borderId="11" xfId="2" applyNumberFormat="1" applyFont="1" applyFill="1" applyBorder="1" applyAlignment="1">
      <alignment horizontal="right" indent="1"/>
    </xf>
    <xf numFmtId="171" fontId="36" fillId="0" borderId="11" xfId="0" applyNumberFormat="1" applyFont="1" applyBorder="1"/>
    <xf numFmtId="170" fontId="36" fillId="0" borderId="11" xfId="2" applyNumberFormat="1" applyFont="1" applyBorder="1" applyAlignment="1">
      <alignment horizontal="right" indent="1"/>
    </xf>
    <xf numFmtId="171" fontId="20" fillId="7" borderId="11" xfId="0" applyNumberFormat="1" applyFont="1" applyFill="1" applyBorder="1"/>
    <xf numFmtId="0" fontId="36" fillId="0" borderId="0" xfId="0" applyFont="1" applyFill="1" applyAlignment="1">
      <alignment vertical="center"/>
    </xf>
    <xf numFmtId="0" fontId="25" fillId="5" borderId="8" xfId="0" applyFont="1" applyFill="1" applyBorder="1" applyAlignment="1">
      <alignment horizontal="center" vertical="center"/>
    </xf>
    <xf numFmtId="0" fontId="21" fillId="5" borderId="0" xfId="0" applyFont="1" applyFill="1" applyBorder="1" applyAlignment="1">
      <alignment vertical="center"/>
    </xf>
    <xf numFmtId="0" fontId="25" fillId="5" borderId="0" xfId="0" applyFont="1" applyFill="1" applyBorder="1" applyAlignment="1">
      <alignment vertical="center"/>
    </xf>
    <xf numFmtId="0" fontId="25" fillId="5" borderId="12" xfId="0" applyFont="1" applyFill="1" applyBorder="1" applyAlignment="1">
      <alignment vertical="center"/>
    </xf>
    <xf numFmtId="0" fontId="36" fillId="3" borderId="0" xfId="0" applyFont="1" applyFill="1" applyAlignment="1">
      <alignment vertical="center"/>
    </xf>
    <xf numFmtId="0" fontId="21" fillId="5" borderId="12" xfId="0" applyFont="1" applyFill="1" applyBorder="1" applyAlignment="1">
      <alignment vertical="center"/>
    </xf>
    <xf numFmtId="0" fontId="4" fillId="3" borderId="0" xfId="0" applyFont="1" applyFill="1" applyAlignment="1">
      <alignment vertical="center"/>
    </xf>
    <xf numFmtId="0" fontId="36" fillId="5" borderId="1" xfId="0" applyFont="1" applyFill="1" applyBorder="1" applyAlignment="1">
      <alignment horizontal="right" vertical="center"/>
    </xf>
    <xf numFmtId="0" fontId="5" fillId="5" borderId="2" xfId="0" applyFont="1" applyFill="1" applyBorder="1" applyAlignment="1">
      <alignment vertical="center"/>
    </xf>
    <xf numFmtId="0" fontId="36" fillId="5" borderId="2" xfId="0" applyFont="1" applyFill="1" applyBorder="1" applyAlignment="1">
      <alignment vertical="center"/>
    </xf>
    <xf numFmtId="0" fontId="36" fillId="5" borderId="14" xfId="0" applyFont="1" applyFill="1" applyBorder="1" applyAlignment="1">
      <alignment vertical="center"/>
    </xf>
    <xf numFmtId="0" fontId="36" fillId="2" borderId="0" xfId="0" applyFont="1" applyFill="1" applyAlignment="1">
      <alignment vertical="center"/>
    </xf>
    <xf numFmtId="0" fontId="4" fillId="7" borderId="23" xfId="0" applyFont="1" applyFill="1" applyBorder="1"/>
    <xf numFmtId="0" fontId="4" fillId="7" borderId="18" xfId="0" applyFont="1" applyFill="1" applyBorder="1"/>
    <xf numFmtId="0" fontId="4" fillId="7" borderId="19" xfId="0" applyFont="1" applyFill="1" applyBorder="1" applyAlignment="1">
      <alignment wrapText="1"/>
    </xf>
    <xf numFmtId="0" fontId="4" fillId="7" borderId="19" xfId="0" applyFont="1" applyFill="1" applyBorder="1"/>
    <xf numFmtId="0" fontId="20" fillId="7" borderId="16" xfId="0" applyFont="1" applyFill="1" applyBorder="1"/>
    <xf numFmtId="0" fontId="20" fillId="7" borderId="22" xfId="0" applyFont="1" applyFill="1" applyBorder="1"/>
    <xf numFmtId="0" fontId="20" fillId="7" borderId="10" xfId="0" applyFont="1" applyFill="1" applyBorder="1"/>
    <xf numFmtId="165" fontId="4" fillId="0" borderId="11" xfId="2" applyNumberFormat="1" applyFont="1" applyFill="1" applyBorder="1" applyAlignment="1">
      <alignment horizontal="right" indent="1"/>
    </xf>
    <xf numFmtId="3" fontId="0" fillId="0" borderId="11" xfId="0" applyNumberFormat="1" applyBorder="1" applyAlignment="1">
      <alignment horizontal="right" indent="1"/>
    </xf>
    <xf numFmtId="3" fontId="0" fillId="0" borderId="17" xfId="0" applyNumberFormat="1" applyBorder="1" applyAlignment="1">
      <alignment horizontal="right" indent="1"/>
    </xf>
    <xf numFmtId="3" fontId="4" fillId="0" borderId="22" xfId="0" applyNumberFormat="1" applyFont="1" applyBorder="1" applyAlignment="1">
      <alignment horizontal="right" indent="1"/>
    </xf>
    <xf numFmtId="3" fontId="4" fillId="0" borderId="3" xfId="2" applyNumberFormat="1" applyFont="1" applyFill="1" applyBorder="1" applyAlignment="1">
      <alignment horizontal="right" indent="1"/>
    </xf>
    <xf numFmtId="3" fontId="4" fillId="0" borderId="20" xfId="2" applyNumberFormat="1" applyFont="1" applyFill="1" applyBorder="1" applyAlignment="1">
      <alignment horizontal="right" indent="1"/>
    </xf>
    <xf numFmtId="165" fontId="4" fillId="0" borderId="17" xfId="2" applyNumberFormat="1" applyFont="1" applyFill="1" applyBorder="1" applyAlignment="1">
      <alignment horizontal="right" indent="1"/>
    </xf>
    <xf numFmtId="165" fontId="6" fillId="8" borderId="11" xfId="2" applyNumberFormat="1" applyFont="1" applyFill="1" applyBorder="1" applyAlignment="1">
      <alignment horizontal="right" indent="1"/>
    </xf>
    <xf numFmtId="165" fontId="6" fillId="0" borderId="11" xfId="2" applyNumberFormat="1" applyFont="1" applyBorder="1" applyAlignment="1">
      <alignment horizontal="center" vertical="center"/>
    </xf>
    <xf numFmtId="165" fontId="6" fillId="0" borderId="11" xfId="2" applyNumberFormat="1" applyFont="1" applyBorder="1" applyAlignment="1">
      <alignment horizontal="center"/>
    </xf>
    <xf numFmtId="165" fontId="36" fillId="0" borderId="11" xfId="2" applyNumberFormat="1" applyFont="1" applyBorder="1" applyAlignment="1">
      <alignment horizontal="right" indent="1"/>
    </xf>
    <xf numFmtId="165" fontId="21" fillId="5" borderId="11" xfId="0" applyNumberFormat="1" applyFont="1" applyFill="1" applyBorder="1" applyAlignment="1">
      <alignment horizontal="right" indent="1"/>
    </xf>
    <xf numFmtId="165" fontId="4" fillId="0" borderId="11" xfId="2" applyNumberFormat="1" applyFont="1" applyBorder="1" applyAlignment="1">
      <alignment horizontal="right" indent="1"/>
    </xf>
    <xf numFmtId="165" fontId="21" fillId="5" borderId="11" xfId="2" applyNumberFormat="1" applyFont="1" applyFill="1" applyBorder="1" applyAlignment="1">
      <alignment horizontal="right" indent="1"/>
    </xf>
    <xf numFmtId="3" fontId="4" fillId="7" borderId="9" xfId="0" applyNumberFormat="1" applyFont="1" applyFill="1" applyBorder="1" applyAlignment="1">
      <alignment horizontal="right" indent="1"/>
    </xf>
    <xf numFmtId="3" fontId="2" fillId="5" borderId="11" xfId="0" applyNumberFormat="1" applyFont="1" applyFill="1" applyBorder="1" applyAlignment="1">
      <alignment horizontal="right" indent="1"/>
    </xf>
    <xf numFmtId="165" fontId="4" fillId="7" borderId="9" xfId="2" applyNumberFormat="1" applyFont="1" applyFill="1" applyBorder="1" applyAlignment="1">
      <alignment horizontal="center"/>
    </xf>
    <xf numFmtId="165" fontId="4" fillId="7" borderId="11" xfId="2" applyNumberFormat="1" applyFont="1" applyFill="1" applyBorder="1" applyAlignment="1">
      <alignment horizontal="center"/>
    </xf>
    <xf numFmtId="165" fontId="4" fillId="7" borderId="18" xfId="2" applyNumberFormat="1" applyFont="1" applyFill="1" applyBorder="1" applyAlignment="1">
      <alignment horizontal="center"/>
    </xf>
    <xf numFmtId="3" fontId="4" fillId="7" borderId="17" xfId="0" applyNumberFormat="1" applyFont="1" applyFill="1" applyBorder="1" applyAlignment="1">
      <alignment horizontal="right" indent="1"/>
    </xf>
    <xf numFmtId="3" fontId="4" fillId="4" borderId="17" xfId="0" applyNumberFormat="1" applyFont="1" applyFill="1" applyBorder="1" applyAlignment="1">
      <alignment horizontal="right" indent="1"/>
    </xf>
    <xf numFmtId="3" fontId="6" fillId="8" borderId="15" xfId="0" applyNumberFormat="1" applyFont="1" applyFill="1" applyBorder="1" applyAlignment="1">
      <alignment horizontal="right" indent="1"/>
    </xf>
    <xf numFmtId="165" fontId="4" fillId="7" borderId="11" xfId="2" applyNumberFormat="1" applyFont="1" applyFill="1" applyBorder="1" applyAlignment="1">
      <alignment horizontal="right" indent="1"/>
    </xf>
    <xf numFmtId="165" fontId="4" fillId="4" borderId="4" xfId="2" applyNumberFormat="1" applyFont="1" applyFill="1" applyBorder="1" applyAlignment="1">
      <alignment horizontal="center"/>
    </xf>
    <xf numFmtId="165" fontId="36" fillId="0" borderId="11" xfId="2" applyNumberFormat="1" applyFont="1" applyBorder="1" applyAlignment="1">
      <alignment horizontal="right" vertical="center" indent="1"/>
    </xf>
    <xf numFmtId="165" fontId="21" fillId="5" borderId="11" xfId="2" applyNumberFormat="1" applyFont="1" applyFill="1" applyBorder="1" applyAlignment="1">
      <alignment horizontal="right" vertical="center" indent="1"/>
    </xf>
    <xf numFmtId="165" fontId="36" fillId="0" borderId="25" xfId="2" applyNumberFormat="1" applyFont="1" applyBorder="1" applyAlignment="1">
      <alignment horizontal="right" indent="1"/>
    </xf>
    <xf numFmtId="165" fontId="36" fillId="0" borderId="24" xfId="2" applyNumberFormat="1" applyFont="1" applyBorder="1" applyAlignment="1">
      <alignment horizontal="right" indent="1"/>
    </xf>
    <xf numFmtId="165" fontId="36" fillId="0" borderId="27" xfId="2" applyNumberFormat="1" applyFont="1" applyBorder="1" applyAlignment="1">
      <alignment horizontal="right" indent="1"/>
    </xf>
    <xf numFmtId="165" fontId="4" fillId="4" borderId="13" xfId="2" applyNumberFormat="1" applyFont="1" applyFill="1" applyBorder="1" applyAlignment="1">
      <alignment horizontal="center"/>
    </xf>
    <xf numFmtId="0" fontId="21" fillId="5" borderId="23" xfId="0" applyFont="1" applyFill="1" applyBorder="1" applyAlignment="1">
      <alignment horizontal="center" wrapText="1"/>
    </xf>
    <xf numFmtId="0" fontId="21" fillId="5" borderId="11" xfId="0" applyFont="1" applyFill="1" applyBorder="1" applyAlignment="1">
      <alignment horizontal="center" vertical="center" wrapText="1"/>
    </xf>
    <xf numFmtId="165" fontId="0" fillId="0" borderId="11" xfId="2" applyNumberFormat="1" applyFont="1" applyBorder="1" applyAlignment="1">
      <alignment horizontal="right" indent="1"/>
    </xf>
    <xf numFmtId="165" fontId="0" fillId="0" borderId="18" xfId="2" applyNumberFormat="1" applyFont="1" applyBorder="1" applyAlignment="1">
      <alignment horizontal="right" indent="1"/>
    </xf>
    <xf numFmtId="165" fontId="4" fillId="0" borderId="18" xfId="2" applyNumberFormat="1" applyFont="1" applyFill="1" applyBorder="1" applyAlignment="1">
      <alignment horizontal="right" indent="1"/>
    </xf>
    <xf numFmtId="0" fontId="21" fillId="5" borderId="29" xfId="0" applyFont="1" applyFill="1" applyBorder="1" applyAlignment="1">
      <alignment horizontal="center" vertical="center" wrapText="1"/>
    </xf>
    <xf numFmtId="3" fontId="4" fillId="0" borderId="18" xfId="0" applyNumberFormat="1" applyFont="1" applyBorder="1" applyAlignment="1">
      <alignment horizontal="right" indent="1"/>
    </xf>
    <xf numFmtId="165" fontId="0" fillId="0" borderId="11" xfId="2" applyNumberFormat="1" applyFont="1" applyBorder="1"/>
    <xf numFmtId="165" fontId="0" fillId="0" borderId="11" xfId="0" applyNumberFormat="1" applyBorder="1"/>
    <xf numFmtId="165" fontId="39" fillId="0" borderId="11" xfId="2" applyNumberFormat="1" applyFont="1" applyBorder="1" applyAlignment="1">
      <alignment horizontal="right" indent="1"/>
    </xf>
    <xf numFmtId="165" fontId="28" fillId="5" borderId="18" xfId="2" applyNumberFormat="1" applyFont="1" applyFill="1" applyBorder="1" applyAlignment="1">
      <alignment horizontal="right" indent="1"/>
    </xf>
    <xf numFmtId="165" fontId="0" fillId="0" borderId="23" xfId="2" applyNumberFormat="1" applyFont="1" applyBorder="1" applyAlignment="1">
      <alignment horizontal="right" indent="1"/>
    </xf>
    <xf numFmtId="165" fontId="21" fillId="5" borderId="18" xfId="0" applyNumberFormat="1" applyFont="1" applyFill="1" applyBorder="1" applyAlignment="1">
      <alignment horizontal="right" indent="1"/>
    </xf>
    <xf numFmtId="165" fontId="4" fillId="0" borderId="9" xfId="2" applyNumberFormat="1" applyFont="1" applyBorder="1" applyAlignment="1">
      <alignment horizontal="right" indent="1"/>
    </xf>
    <xf numFmtId="0" fontId="4" fillId="6" borderId="11" xfId="5" applyFont="1" applyFill="1" applyBorder="1" applyAlignment="1">
      <alignment horizontal="left" vertical="center"/>
    </xf>
    <xf numFmtId="49" fontId="4" fillId="6" borderId="11" xfId="5" applyNumberFormat="1" applyFont="1" applyFill="1" applyBorder="1" applyAlignment="1">
      <alignment horizontal="left" vertical="center"/>
    </xf>
    <xf numFmtId="0" fontId="21" fillId="5" borderId="11" xfId="5" applyFont="1" applyFill="1" applyBorder="1" applyAlignment="1">
      <alignment horizontal="left" vertical="center"/>
    </xf>
    <xf numFmtId="1" fontId="36" fillId="0" borderId="25" xfId="0" applyNumberFormat="1" applyFont="1" applyBorder="1" applyAlignment="1">
      <alignment horizontal="right" indent="1"/>
    </xf>
    <xf numFmtId="1" fontId="0" fillId="0" borderId="11" xfId="0" applyNumberFormat="1" applyBorder="1" applyAlignment="1">
      <alignment horizontal="right" indent="1"/>
    </xf>
    <xf numFmtId="1" fontId="36" fillId="0" borderId="24" xfId="0" applyNumberFormat="1" applyFont="1" applyBorder="1" applyAlignment="1">
      <alignment horizontal="right" indent="1"/>
    </xf>
    <xf numFmtId="1" fontId="0" fillId="0" borderId="25" xfId="0" applyNumberFormat="1" applyBorder="1" applyAlignment="1">
      <alignment horizontal="right" indent="1"/>
    </xf>
    <xf numFmtId="1" fontId="36" fillId="0" borderId="27" xfId="0" applyNumberFormat="1" applyFont="1" applyBorder="1" applyAlignment="1">
      <alignment horizontal="right" indent="1"/>
    </xf>
    <xf numFmtId="1" fontId="21" fillId="5" borderId="11" xfId="0" applyNumberFormat="1" applyFont="1" applyFill="1" applyBorder="1" applyAlignment="1">
      <alignment horizontal="right" indent="1"/>
    </xf>
    <xf numFmtId="1" fontId="4" fillId="0" borderId="0" xfId="2" applyNumberFormat="1" applyFont="1" applyBorder="1"/>
    <xf numFmtId="1" fontId="4" fillId="0" borderId="0" xfId="0" applyNumberFormat="1" applyFont="1" applyBorder="1"/>
    <xf numFmtId="3" fontId="0" fillId="0" borderId="0" xfId="0" applyNumberFormat="1" applyBorder="1"/>
    <xf numFmtId="165" fontId="28" fillId="5" borderId="11" xfId="2" applyNumberFormat="1" applyFont="1" applyFill="1" applyBorder="1" applyAlignment="1">
      <alignment horizontal="right" indent="1"/>
    </xf>
    <xf numFmtId="3" fontId="4" fillId="7" borderId="18" xfId="0" applyNumberFormat="1" applyFont="1" applyFill="1" applyBorder="1" applyAlignment="1">
      <alignment horizontal="right" indent="1"/>
    </xf>
    <xf numFmtId="1" fontId="0" fillId="0" borderId="17" xfId="0" applyNumberFormat="1" applyBorder="1" applyAlignment="1">
      <alignment horizontal="right" indent="1"/>
    </xf>
    <xf numFmtId="165" fontId="36" fillId="0" borderId="11" xfId="0" applyNumberFormat="1" applyFont="1" applyBorder="1"/>
    <xf numFmtId="166" fontId="4" fillId="4" borderId="11" xfId="0" applyNumberFormat="1" applyFont="1" applyFill="1" applyBorder="1" applyAlignment="1">
      <alignment horizontal="right" indent="1"/>
    </xf>
    <xf numFmtId="168" fontId="4" fillId="0" borderId="11" xfId="2" applyNumberFormat="1" applyFont="1" applyFill="1" applyBorder="1" applyAlignment="1">
      <alignment horizontal="right" indent="1"/>
    </xf>
    <xf numFmtId="0" fontId="21" fillId="5" borderId="11" xfId="0" applyFont="1" applyFill="1" applyBorder="1" applyAlignment="1">
      <alignment horizontal="center" vertical="center"/>
    </xf>
    <xf numFmtId="165" fontId="25" fillId="5" borderId="18" xfId="2" applyNumberFormat="1" applyFont="1" applyFill="1" applyBorder="1" applyAlignment="1">
      <alignment horizontal="right" indent="1"/>
    </xf>
    <xf numFmtId="168" fontId="0" fillId="0" borderId="9" xfId="0" applyNumberFormat="1" applyBorder="1" applyAlignment="1">
      <alignment horizontal="right" indent="1"/>
    </xf>
    <xf numFmtId="168" fontId="0" fillId="0" borderId="11" xfId="0" applyNumberFormat="1" applyBorder="1" applyAlignment="1">
      <alignment horizontal="right" indent="1"/>
    </xf>
    <xf numFmtId="0" fontId="4" fillId="0" borderId="38" xfId="6" applyNumberFormat="1" applyFont="1" applyFill="1" applyBorder="1" applyAlignment="1">
      <alignment horizontal="right" indent="1"/>
    </xf>
    <xf numFmtId="0" fontId="4" fillId="0" borderId="11" xfId="6" applyNumberFormat="1" applyFont="1" applyFill="1" applyBorder="1" applyAlignment="1">
      <alignment horizontal="right" indent="1"/>
    </xf>
    <xf numFmtId="0" fontId="4" fillId="0" borderId="23" xfId="6" applyNumberFormat="1" applyFont="1" applyFill="1" applyBorder="1" applyAlignment="1">
      <alignment horizontal="right" indent="1"/>
    </xf>
    <xf numFmtId="0" fontId="29" fillId="0" borderId="8" xfId="0" applyFont="1" applyBorder="1" applyAlignment="1">
      <alignment horizontal="center"/>
    </xf>
    <xf numFmtId="0" fontId="30" fillId="0" borderId="0" xfId="0" applyFont="1" applyBorder="1" applyAlignment="1">
      <alignment horizontal="center"/>
    </xf>
    <xf numFmtId="0" fontId="30" fillId="0" borderId="12" xfId="0" applyFont="1" applyBorder="1" applyAlignment="1">
      <alignment horizontal="center"/>
    </xf>
    <xf numFmtId="0" fontId="32" fillId="0" borderId="8" xfId="0" applyFont="1" applyBorder="1" applyAlignment="1">
      <alignment horizontal="center"/>
    </xf>
    <xf numFmtId="0" fontId="32" fillId="0" borderId="0" xfId="0" applyFont="1" applyBorder="1" applyAlignment="1">
      <alignment horizontal="center"/>
    </xf>
    <xf numFmtId="0" fontId="32" fillId="0" borderId="12" xfId="0" applyFont="1" applyBorder="1" applyAlignment="1">
      <alignment horizontal="center"/>
    </xf>
    <xf numFmtId="0" fontId="34" fillId="0" borderId="8" xfId="0" applyFont="1" applyBorder="1" applyAlignment="1">
      <alignment horizontal="center"/>
    </xf>
    <xf numFmtId="0" fontId="34" fillId="0" borderId="0" xfId="0" applyFont="1" applyBorder="1" applyAlignment="1">
      <alignment horizontal="center"/>
    </xf>
    <xf numFmtId="0" fontId="34" fillId="0" borderId="12" xfId="0" applyFont="1" applyBorder="1" applyAlignment="1">
      <alignment horizontal="center"/>
    </xf>
    <xf numFmtId="164" fontId="31" fillId="0" borderId="8" xfId="0" applyNumberFormat="1" applyFont="1" applyBorder="1" applyAlignment="1">
      <alignment horizontal="center"/>
    </xf>
    <xf numFmtId="164" fontId="31" fillId="0" borderId="0" xfId="0" applyNumberFormat="1" applyFont="1" applyBorder="1" applyAlignment="1">
      <alignment horizontal="center"/>
    </xf>
    <xf numFmtId="164" fontId="31" fillId="0" borderId="12" xfId="0" applyNumberFormat="1" applyFont="1" applyBorder="1" applyAlignment="1">
      <alignment horizontal="center"/>
    </xf>
    <xf numFmtId="0" fontId="4" fillId="4" borderId="4" xfId="0" applyFont="1" applyFill="1" applyBorder="1" applyAlignment="1">
      <alignment horizontal="left"/>
    </xf>
    <xf numFmtId="0" fontId="4" fillId="4" borderId="3" xfId="0" applyFont="1" applyFill="1" applyBorder="1" applyAlignment="1">
      <alignment horizontal="left"/>
    </xf>
    <xf numFmtId="0" fontId="4" fillId="4" borderId="17" xfId="0" applyFont="1" applyFill="1" applyBorder="1" applyAlignment="1">
      <alignment horizontal="left"/>
    </xf>
    <xf numFmtId="0" fontId="21" fillId="5" borderId="4" xfId="0" applyFont="1" applyFill="1" applyBorder="1" applyAlignment="1">
      <alignment horizontal="left" vertical="center"/>
    </xf>
    <xf numFmtId="0" fontId="21" fillId="5" borderId="3" xfId="0" applyFont="1" applyFill="1" applyBorder="1" applyAlignment="1">
      <alignment horizontal="left" vertical="center"/>
    </xf>
    <xf numFmtId="0" fontId="21" fillId="5" borderId="17" xfId="0" applyFont="1" applyFill="1" applyBorder="1" applyAlignment="1">
      <alignment horizontal="left" vertical="center"/>
    </xf>
    <xf numFmtId="0" fontId="21" fillId="5" borderId="11" xfId="0" applyFont="1" applyFill="1" applyBorder="1" applyAlignment="1">
      <alignment horizontal="right"/>
    </xf>
    <xf numFmtId="0" fontId="4" fillId="6" borderId="4" xfId="0" applyFont="1" applyFill="1" applyBorder="1" applyAlignment="1">
      <alignment horizontal="left"/>
    </xf>
    <xf numFmtId="0" fontId="4" fillId="6" borderId="17" xfId="0" applyFont="1" applyFill="1" applyBorder="1" applyAlignment="1">
      <alignment horizontal="left"/>
    </xf>
    <xf numFmtId="0" fontId="4" fillId="7" borderId="11" xfId="0" applyFont="1" applyFill="1" applyBorder="1" applyAlignment="1">
      <alignment horizontal="left" vertical="center"/>
    </xf>
    <xf numFmtId="0" fontId="0" fillId="0" borderId="11" xfId="0" applyBorder="1" applyAlignment="1">
      <alignment horizontal="left" vertical="center"/>
    </xf>
    <xf numFmtId="0" fontId="4" fillId="7" borderId="3" xfId="0" applyFont="1" applyFill="1" applyBorder="1" applyAlignment="1">
      <alignment horizontal="left" vertical="center"/>
    </xf>
    <xf numFmtId="0" fontId="0" fillId="0" borderId="3" xfId="0" applyBorder="1" applyAlignment="1">
      <alignment horizontal="left" vertical="center"/>
    </xf>
    <xf numFmtId="0" fontId="0" fillId="0" borderId="17" xfId="0" applyBorder="1" applyAlignment="1">
      <alignment horizontal="left" vertical="center"/>
    </xf>
    <xf numFmtId="0" fontId="4" fillId="6" borderId="13" xfId="0" applyFont="1" applyFill="1" applyBorder="1" applyAlignment="1">
      <alignment horizontal="center" vertical="center"/>
    </xf>
    <xf numFmtId="0" fontId="4" fillId="6" borderId="21" xfId="0" applyFont="1" applyFill="1" applyBorder="1" applyAlignment="1">
      <alignment horizontal="center" vertical="center"/>
    </xf>
    <xf numFmtId="0" fontId="4" fillId="6" borderId="16" xfId="0" applyFont="1" applyFill="1" applyBorder="1" applyAlignment="1">
      <alignment horizontal="center" vertical="center"/>
    </xf>
    <xf numFmtId="0" fontId="4" fillId="6" borderId="15" xfId="0" applyFont="1" applyFill="1" applyBorder="1" applyAlignment="1">
      <alignment horizontal="center" vertical="center"/>
    </xf>
    <xf numFmtId="0" fontId="21" fillId="5" borderId="23" xfId="0" applyFont="1" applyFill="1" applyBorder="1" applyAlignment="1">
      <alignment horizontal="center" wrapText="1"/>
    </xf>
    <xf numFmtId="0" fontId="21" fillId="5" borderId="9" xfId="0" applyFont="1" applyFill="1" applyBorder="1" applyAlignment="1">
      <alignment horizontal="center" wrapText="1"/>
    </xf>
    <xf numFmtId="0" fontId="25" fillId="5" borderId="11" xfId="0" applyFont="1" applyFill="1" applyBorder="1" applyAlignment="1">
      <alignment horizontal="left"/>
    </xf>
    <xf numFmtId="0" fontId="3" fillId="5" borderId="11" xfId="0" applyFont="1" applyFill="1" applyBorder="1" applyAlignment="1"/>
    <xf numFmtId="0" fontId="4" fillId="7" borderId="21" xfId="0" applyFont="1" applyFill="1" applyBorder="1" applyAlignment="1">
      <alignment horizontal="left" vertical="top" wrapText="1"/>
    </xf>
    <xf numFmtId="0" fontId="4" fillId="7" borderId="23" xfId="0" applyFont="1" applyFill="1" applyBorder="1" applyAlignment="1">
      <alignment horizontal="left" vertical="top" wrapText="1"/>
    </xf>
    <xf numFmtId="0" fontId="4" fillId="7" borderId="23" xfId="0" applyFont="1" applyFill="1" applyBorder="1" applyAlignment="1">
      <alignment horizontal="left" wrapText="1"/>
    </xf>
    <xf numFmtId="0" fontId="25" fillId="5" borderId="11" xfId="0" applyFont="1" applyFill="1" applyBorder="1" applyAlignment="1"/>
    <xf numFmtId="0" fontId="3" fillId="5" borderId="18" xfId="0" applyFont="1" applyFill="1" applyBorder="1" applyAlignment="1"/>
    <xf numFmtId="0" fontId="4" fillId="7" borderId="13" xfId="0" applyFont="1" applyFill="1" applyBorder="1" applyAlignment="1">
      <alignment vertical="top" wrapText="1"/>
    </xf>
    <xf numFmtId="0" fontId="4" fillId="7" borderId="20" xfId="0" applyFont="1" applyFill="1" applyBorder="1" applyAlignment="1">
      <alignment vertical="top" wrapText="1"/>
    </xf>
    <xf numFmtId="0" fontId="4" fillId="7" borderId="21" xfId="0" applyFont="1" applyFill="1" applyBorder="1" applyAlignment="1">
      <alignment vertical="top" wrapText="1"/>
    </xf>
    <xf numFmtId="0" fontId="4" fillId="6" borderId="11" xfId="0" applyFont="1" applyFill="1" applyBorder="1" applyAlignment="1">
      <alignment horizontal="right"/>
    </xf>
    <xf numFmtId="0" fontId="6" fillId="6" borderId="4" xfId="0" applyFont="1" applyFill="1" applyBorder="1" applyAlignment="1">
      <alignment horizontal="right"/>
    </xf>
    <xf numFmtId="0" fontId="6" fillId="6" borderId="17" xfId="0" applyFont="1" applyFill="1" applyBorder="1" applyAlignment="1">
      <alignment horizontal="right"/>
    </xf>
    <xf numFmtId="0" fontId="4" fillId="6" borderId="23" xfId="0" applyFont="1" applyFill="1" applyBorder="1" applyAlignment="1">
      <alignment horizontal="center" vertical="center"/>
    </xf>
    <xf numFmtId="0" fontId="4" fillId="6" borderId="18" xfId="0" applyFont="1" applyFill="1" applyBorder="1" applyAlignment="1">
      <alignment horizontal="center" vertical="center"/>
    </xf>
    <xf numFmtId="0" fontId="21" fillId="5" borderId="4" xfId="0" applyFont="1" applyFill="1" applyBorder="1" applyAlignment="1">
      <alignment horizontal="right"/>
    </xf>
    <xf numFmtId="0" fontId="21" fillId="5" borderId="17" xfId="0" applyFont="1" applyFill="1" applyBorder="1" applyAlignment="1">
      <alignment horizontal="right"/>
    </xf>
    <xf numFmtId="0" fontId="4" fillId="6" borderId="23" xfId="0" applyFont="1" applyFill="1" applyBorder="1" applyAlignment="1">
      <alignment horizontal="left" vertical="center"/>
    </xf>
    <xf numFmtId="0" fontId="4" fillId="6" borderId="18" xfId="0" applyFont="1" applyFill="1" applyBorder="1" applyAlignment="1">
      <alignment horizontal="left" vertical="center"/>
    </xf>
    <xf numFmtId="0" fontId="4" fillId="4" borderId="4" xfId="0" applyFont="1" applyFill="1" applyBorder="1" applyAlignment="1">
      <alignment horizontal="center"/>
    </xf>
    <xf numFmtId="0" fontId="4" fillId="4" borderId="3" xfId="0" applyFont="1" applyFill="1" applyBorder="1" applyAlignment="1">
      <alignment horizontal="center"/>
    </xf>
    <xf numFmtId="49" fontId="4" fillId="4" borderId="11" xfId="0" applyNumberFormat="1" applyFont="1" applyFill="1" applyBorder="1" applyAlignment="1">
      <alignment horizontal="center"/>
    </xf>
    <xf numFmtId="49" fontId="0" fillId="4" borderId="11" xfId="0" applyNumberFormat="1" applyFill="1" applyBorder="1" applyAlignment="1">
      <alignment horizontal="center"/>
    </xf>
    <xf numFmtId="0" fontId="4" fillId="4" borderId="11" xfId="0" applyFont="1" applyFill="1" applyBorder="1" applyAlignment="1">
      <alignment horizontal="left"/>
    </xf>
    <xf numFmtId="0" fontId="21" fillId="5" borderId="11" xfId="0" applyFont="1" applyFill="1" applyBorder="1" applyAlignment="1">
      <alignment horizontal="center" vertical="center" wrapText="1"/>
    </xf>
    <xf numFmtId="0" fontId="21" fillId="5" borderId="11" xfId="0" applyFont="1" applyFill="1" applyBorder="1" applyAlignment="1">
      <alignment horizontal="center" vertical="center"/>
    </xf>
    <xf numFmtId="0" fontId="4" fillId="6" borderId="11" xfId="0" applyFont="1" applyFill="1" applyBorder="1" applyAlignment="1">
      <alignment horizontal="center" vertical="center"/>
    </xf>
    <xf numFmtId="0" fontId="6" fillId="8" borderId="4" xfId="0" applyFont="1" applyFill="1" applyBorder="1" applyAlignment="1">
      <alignment horizontal="left" wrapText="1"/>
    </xf>
    <xf numFmtId="0" fontId="6" fillId="8" borderId="17" xfId="0" applyFont="1" applyFill="1" applyBorder="1" applyAlignment="1">
      <alignment horizontal="left" wrapText="1"/>
    </xf>
    <xf numFmtId="0" fontId="4" fillId="4" borderId="4" xfId="0" applyFont="1" applyFill="1" applyBorder="1" applyAlignment="1">
      <alignment horizontal="left" vertical="center" indent="3"/>
    </xf>
    <xf numFmtId="0" fontId="4" fillId="4" borderId="17" xfId="0" applyFont="1" applyFill="1" applyBorder="1" applyAlignment="1">
      <alignment horizontal="left" vertical="center" indent="3"/>
    </xf>
    <xf numFmtId="0" fontId="4" fillId="6" borderId="11" xfId="0" applyFont="1" applyFill="1" applyBorder="1" applyAlignment="1">
      <alignment horizontal="left"/>
    </xf>
    <xf numFmtId="0" fontId="9" fillId="0" borderId="0" xfId="0" applyFont="1" applyFill="1" applyBorder="1" applyAlignment="1">
      <alignment horizontal="center"/>
    </xf>
    <xf numFmtId="0" fontId="12" fillId="6" borderId="4" xfId="0" applyFont="1" applyFill="1" applyBorder="1" applyAlignment="1">
      <alignment horizontal="center" vertical="top" wrapText="1"/>
    </xf>
    <xf numFmtId="0" fontId="12" fillId="6" borderId="3" xfId="0" applyFont="1" applyFill="1" applyBorder="1" applyAlignment="1">
      <alignment horizontal="center" vertical="top" wrapText="1"/>
    </xf>
    <xf numFmtId="0" fontId="12" fillId="6" borderId="17" xfId="0" applyFont="1" applyFill="1" applyBorder="1" applyAlignment="1">
      <alignment horizontal="center" vertical="top" wrapText="1"/>
    </xf>
    <xf numFmtId="0" fontId="21" fillId="5" borderId="3" xfId="0" applyFont="1" applyFill="1" applyBorder="1" applyAlignment="1">
      <alignment horizontal="right"/>
    </xf>
    <xf numFmtId="0" fontId="21" fillId="5" borderId="4" xfId="0" applyFont="1" applyFill="1" applyBorder="1" applyAlignment="1">
      <alignment horizontal="left"/>
    </xf>
    <xf numFmtId="0" fontId="21" fillId="5" borderId="3" xfId="0" applyFont="1" applyFill="1" applyBorder="1" applyAlignment="1">
      <alignment horizontal="left"/>
    </xf>
    <xf numFmtId="0" fontId="21" fillId="5" borderId="17" xfId="0" applyFont="1" applyFill="1" applyBorder="1" applyAlignment="1">
      <alignment horizontal="left"/>
    </xf>
    <xf numFmtId="0" fontId="4" fillId="6" borderId="23"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17" xfId="0" applyFont="1" applyFill="1" applyBorder="1" applyAlignment="1">
      <alignment horizontal="center" vertical="center" wrapText="1"/>
    </xf>
    <xf numFmtId="0" fontId="19" fillId="0" borderId="11" xfId="0" applyFont="1" applyBorder="1" applyAlignment="1">
      <alignment horizontal="left" wrapText="1"/>
    </xf>
    <xf numFmtId="0" fontId="0" fillId="0" borderId="11" xfId="0" applyBorder="1" applyAlignment="1">
      <alignment wrapText="1"/>
    </xf>
    <xf numFmtId="0" fontId="19" fillId="0" borderId="11" xfId="0" applyFont="1" applyBorder="1" applyAlignment="1">
      <alignment horizontal="left" vertical="center" wrapText="1"/>
    </xf>
    <xf numFmtId="0" fontId="4" fillId="6" borderId="26" xfId="0" applyFont="1" applyFill="1" applyBorder="1" applyAlignment="1">
      <alignment horizontal="left" vertical="center" indent="2"/>
    </xf>
    <xf numFmtId="0" fontId="0" fillId="0" borderId="27" xfId="0" applyBorder="1" applyAlignment="1">
      <alignment horizontal="left" vertical="center" indent="2"/>
    </xf>
    <xf numFmtId="0" fontId="4" fillId="6" borderId="4" xfId="0" applyFont="1" applyFill="1" applyBorder="1" applyAlignment="1">
      <alignment horizontal="left" vertical="center" indent="2"/>
    </xf>
    <xf numFmtId="0" fontId="4" fillId="6" borderId="17" xfId="0" applyFont="1" applyFill="1" applyBorder="1" applyAlignment="1">
      <alignment horizontal="left" vertical="center" indent="2"/>
    </xf>
    <xf numFmtId="0" fontId="37" fillId="6" borderId="4" xfId="0" applyFont="1" applyFill="1" applyBorder="1" applyAlignment="1">
      <alignment horizontal="left" vertical="center" indent="2"/>
    </xf>
    <xf numFmtId="0" fontId="4" fillId="6" borderId="9" xfId="0" applyFont="1" applyFill="1" applyBorder="1" applyAlignment="1">
      <alignment horizontal="left" vertical="center" indent="2"/>
    </xf>
    <xf numFmtId="0" fontId="11" fillId="0" borderId="11" xfId="0" applyFont="1" applyBorder="1" applyAlignment="1">
      <alignment horizontal="center" wrapText="1"/>
    </xf>
    <xf numFmtId="0" fontId="21" fillId="5" borderId="11" xfId="0" applyFont="1" applyFill="1" applyBorder="1" applyAlignment="1">
      <alignment horizontal="left"/>
    </xf>
    <xf numFmtId="0" fontId="21" fillId="5" borderId="16" xfId="0" applyFont="1" applyFill="1" applyBorder="1" applyAlignment="1">
      <alignment horizontal="left"/>
    </xf>
    <xf numFmtId="0" fontId="21" fillId="5" borderId="15" xfId="0" applyFont="1" applyFill="1" applyBorder="1" applyAlignment="1">
      <alignment horizontal="left"/>
    </xf>
    <xf numFmtId="0" fontId="21" fillId="5" borderId="11" xfId="0" applyFont="1" applyFill="1" applyBorder="1" applyAlignment="1">
      <alignment horizontal="left" vertical="center"/>
    </xf>
    <xf numFmtId="0" fontId="4" fillId="6" borderId="4" xfId="0" applyFont="1" applyFill="1" applyBorder="1" applyAlignment="1">
      <alignment horizontal="left" vertical="center"/>
    </xf>
    <xf numFmtId="0" fontId="4" fillId="6" borderId="17" xfId="0" applyFont="1" applyFill="1" applyBorder="1" applyAlignment="1">
      <alignment horizontal="left" vertical="center"/>
    </xf>
    <xf numFmtId="0" fontId="4" fillId="6" borderId="3" xfId="0" applyFont="1" applyFill="1" applyBorder="1" applyAlignment="1">
      <alignment horizontal="left" vertical="center"/>
    </xf>
    <xf numFmtId="0" fontId="4" fillId="6" borderId="13"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4" fillId="6" borderId="16"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4" fillId="6" borderId="15" xfId="0" applyFont="1" applyFill="1" applyBorder="1" applyAlignment="1">
      <alignment horizontal="center" vertical="center" wrapText="1"/>
    </xf>
    <xf numFmtId="0" fontId="4" fillId="6" borderId="11" xfId="0" applyFont="1" applyFill="1" applyBorder="1" applyAlignment="1">
      <alignment horizontal="left" vertical="center"/>
    </xf>
    <xf numFmtId="0" fontId="4" fillId="6" borderId="13" xfId="0" applyFont="1" applyFill="1" applyBorder="1" applyAlignment="1">
      <alignment horizontal="left" vertical="center"/>
    </xf>
    <xf numFmtId="0" fontId="4" fillId="6" borderId="21" xfId="0" applyFont="1" applyFill="1" applyBorder="1" applyAlignment="1">
      <alignment horizontal="left" vertical="center"/>
    </xf>
    <xf numFmtId="0" fontId="4" fillId="0" borderId="0" xfId="0" applyFont="1" applyBorder="1" applyAlignment="1">
      <alignment vertical="top" wrapText="1"/>
    </xf>
    <xf numFmtId="0" fontId="36" fillId="0" borderId="0" xfId="0" applyFont="1" applyBorder="1" applyAlignment="1">
      <alignment vertical="top" wrapText="1"/>
    </xf>
    <xf numFmtId="0" fontId="4" fillId="0" borderId="0" xfId="0" applyFont="1" applyBorder="1" applyAlignment="1">
      <alignment vertical="center" wrapText="1"/>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0"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cellXfs>
  <cellStyles count="7">
    <cellStyle name="Lien hypertexte" xfId="3" builtinId="8"/>
    <cellStyle name="Milliers" xfId="1" builtinId="3"/>
    <cellStyle name="Milliers [0]" xfId="6" builtinId="6"/>
    <cellStyle name="Normal" xfId="0" builtinId="0"/>
    <cellStyle name="Normal 3" xfId="5"/>
    <cellStyle name="Normal 4" xfId="4"/>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673100</xdr:colOff>
      <xdr:row>0</xdr:row>
      <xdr:rowOff>0</xdr:rowOff>
    </xdr:from>
    <xdr:to>
      <xdr:col>12</xdr:col>
      <xdr:colOff>720724</xdr:colOff>
      <xdr:row>4</xdr:row>
      <xdr:rowOff>79376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6350" y="0"/>
          <a:ext cx="2333624" cy="8572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904875</xdr:colOff>
      <xdr:row>2</xdr:row>
      <xdr:rowOff>28575</xdr:rowOff>
    </xdr:from>
    <xdr:to>
      <xdr:col>11</xdr:col>
      <xdr:colOff>657224</xdr:colOff>
      <xdr:row>6</xdr:row>
      <xdr:rowOff>123826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43975" y="419100"/>
          <a:ext cx="2333624" cy="8572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847725</xdr:colOff>
      <xdr:row>2</xdr:row>
      <xdr:rowOff>9526</xdr:rowOff>
    </xdr:from>
    <xdr:to>
      <xdr:col>11</xdr:col>
      <xdr:colOff>104774</xdr:colOff>
      <xdr:row>5</xdr:row>
      <xdr:rowOff>161926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96450" y="400051"/>
          <a:ext cx="1971674" cy="723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314325</xdr:colOff>
      <xdr:row>2</xdr:row>
      <xdr:rowOff>9525</xdr:rowOff>
    </xdr:from>
    <xdr:to>
      <xdr:col>15</xdr:col>
      <xdr:colOff>457199</xdr:colOff>
      <xdr:row>5</xdr:row>
      <xdr:rowOff>161925</xdr:rowOff>
    </xdr:to>
    <xdr:pic>
      <xdr:nvPicPr>
        <xdr:cNvPr id="3" name="Ima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15925" y="400050"/>
          <a:ext cx="1971674" cy="723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685800</xdr:colOff>
      <xdr:row>2</xdr:row>
      <xdr:rowOff>47625</xdr:rowOff>
    </xdr:from>
    <xdr:to>
      <xdr:col>8</xdr:col>
      <xdr:colOff>1091179</xdr:colOff>
      <xdr:row>5</xdr:row>
      <xdr:rowOff>180975</xdr:rowOff>
    </xdr:to>
    <xdr:pic>
      <xdr:nvPicPr>
        <xdr:cNvPr id="2" name="Image 1"/>
        <xdr:cNvPicPr>
          <a:picLocks noChangeAspect="1"/>
        </xdr:cNvPicPr>
      </xdr:nvPicPr>
      <xdr:blipFill>
        <a:blip xmlns:r="http://schemas.openxmlformats.org/officeDocument/2006/relationships" r:embed="rId1"/>
        <a:stretch>
          <a:fillRect/>
        </a:stretch>
      </xdr:blipFill>
      <xdr:spPr>
        <a:xfrm>
          <a:off x="5295900" y="438150"/>
          <a:ext cx="1929379" cy="7048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171450</xdr:colOff>
      <xdr:row>2</xdr:row>
      <xdr:rowOff>47625</xdr:rowOff>
    </xdr:from>
    <xdr:to>
      <xdr:col>11</xdr:col>
      <xdr:colOff>153774</xdr:colOff>
      <xdr:row>6</xdr:row>
      <xdr:rowOff>228600</xdr:rowOff>
    </xdr:to>
    <xdr:pic>
      <xdr:nvPicPr>
        <xdr:cNvPr id="2" name="Image 1"/>
        <xdr:cNvPicPr>
          <a:picLocks noChangeAspect="1"/>
        </xdr:cNvPicPr>
      </xdr:nvPicPr>
      <xdr:blipFill>
        <a:blip xmlns:r="http://schemas.openxmlformats.org/officeDocument/2006/relationships" r:embed="rId1"/>
        <a:stretch>
          <a:fillRect/>
        </a:stretch>
      </xdr:blipFill>
      <xdr:spPr>
        <a:xfrm>
          <a:off x="5572125" y="381000"/>
          <a:ext cx="2268324" cy="8286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390525</xdr:colOff>
      <xdr:row>1</xdr:row>
      <xdr:rowOff>152400</xdr:rowOff>
    </xdr:from>
    <xdr:to>
      <xdr:col>13</xdr:col>
      <xdr:colOff>438149</xdr:colOff>
      <xdr:row>6</xdr:row>
      <xdr:rowOff>57151</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48525" y="152400"/>
          <a:ext cx="2333624" cy="85725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ecbc.eu/framework/73/Obligations_Fonci%C3%A8res_-_OF" TargetMode="External"/><Relationship Id="rId2" Type="http://schemas.openxmlformats.org/officeDocument/2006/relationships/hyperlink" Target="http://www.foncier.fr/regulated-information.html" TargetMode="External"/><Relationship Id="rId1" Type="http://schemas.openxmlformats.org/officeDocument/2006/relationships/hyperlink" Target="http://www.creditfoncier.com/nous-connaitre/espace-documentation"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8" tint="-0.249977111117893"/>
  </sheetPr>
  <dimension ref="A1:M25"/>
  <sheetViews>
    <sheetView showGridLines="0" zoomScaleNormal="100" workbookViewId="0">
      <selection activeCell="B1" sqref="B1"/>
    </sheetView>
  </sheetViews>
  <sheetFormatPr baseColWidth="10" defaultRowHeight="15" x14ac:dyDescent="0.25"/>
  <cols>
    <col min="1" max="1" width="11.42578125" style="43"/>
    <col min="2" max="2" width="31.85546875" bestFit="1" customWidth="1"/>
  </cols>
  <sheetData>
    <row r="1" spans="2:13" s="43" customFormat="1" x14ac:dyDescent="0.25"/>
    <row r="2" spans="2:13" s="43" customFormat="1" ht="15.75" thickBot="1" x14ac:dyDescent="0.3"/>
    <row r="3" spans="2:13" s="43" customFormat="1" x14ac:dyDescent="0.25">
      <c r="B3" s="191"/>
      <c r="C3" s="192"/>
      <c r="D3" s="192"/>
      <c r="E3" s="192"/>
      <c r="F3" s="192"/>
      <c r="G3" s="192"/>
      <c r="H3" s="192"/>
      <c r="I3" s="192"/>
      <c r="J3" s="192"/>
      <c r="K3" s="192"/>
      <c r="L3" s="192"/>
      <c r="M3" s="15"/>
    </row>
    <row r="4" spans="2:13" s="43" customFormat="1" x14ac:dyDescent="0.25">
      <c r="B4" s="16"/>
      <c r="C4" s="9"/>
      <c r="D4" s="9"/>
      <c r="E4" s="9"/>
      <c r="F4" s="9"/>
      <c r="G4" s="9"/>
      <c r="H4" s="9"/>
      <c r="I4" s="9"/>
      <c r="J4" s="9"/>
      <c r="K4" s="9"/>
      <c r="L4" s="9"/>
      <c r="M4" s="12"/>
    </row>
    <row r="5" spans="2:13" s="43" customFormat="1" x14ac:dyDescent="0.25">
      <c r="B5" s="16"/>
      <c r="C5" s="9"/>
      <c r="D5" s="9"/>
      <c r="E5" s="9"/>
      <c r="F5" s="9"/>
      <c r="G5" s="9"/>
      <c r="H5" s="9"/>
      <c r="I5" s="9"/>
      <c r="J5" s="9"/>
      <c r="K5" s="9"/>
      <c r="L5" s="9"/>
      <c r="M5" s="12"/>
    </row>
    <row r="6" spans="2:13" s="43" customFormat="1" x14ac:dyDescent="0.25">
      <c r="B6" s="16"/>
      <c r="C6" s="9"/>
      <c r="D6" s="9"/>
      <c r="E6" s="9"/>
      <c r="F6" s="9"/>
      <c r="G6" s="9"/>
      <c r="H6" s="9"/>
      <c r="I6" s="9"/>
      <c r="J6" s="9"/>
      <c r="K6" s="9"/>
      <c r="L6" s="9"/>
      <c r="M6" s="12"/>
    </row>
    <row r="7" spans="2:13" s="43" customFormat="1" x14ac:dyDescent="0.25">
      <c r="B7" s="16"/>
      <c r="C7" s="9"/>
      <c r="D7" s="9"/>
      <c r="E7" s="9"/>
      <c r="F7" s="9"/>
      <c r="G7" s="9"/>
      <c r="H7" s="9"/>
      <c r="I7" s="9"/>
      <c r="J7" s="9"/>
      <c r="K7" s="9"/>
      <c r="L7" s="9"/>
      <c r="M7" s="12"/>
    </row>
    <row r="8" spans="2:13" s="43" customFormat="1" x14ac:dyDescent="0.25">
      <c r="B8" s="16"/>
      <c r="C8" s="9"/>
      <c r="D8" s="9"/>
      <c r="E8" s="9"/>
      <c r="F8" s="9"/>
      <c r="G8" s="9"/>
      <c r="H8" s="9"/>
      <c r="I8" s="9"/>
      <c r="J8" s="9"/>
      <c r="K8" s="9"/>
      <c r="L8" s="9"/>
      <c r="M8" s="12"/>
    </row>
    <row r="9" spans="2:13" s="43" customFormat="1" x14ac:dyDescent="0.25">
      <c r="B9" s="16"/>
      <c r="C9" s="9"/>
      <c r="D9" s="9"/>
      <c r="E9" s="9"/>
      <c r="F9" s="9"/>
      <c r="G9" s="9"/>
      <c r="H9" s="9"/>
      <c r="I9" s="9"/>
      <c r="J9" s="9"/>
      <c r="K9" s="9"/>
      <c r="L9" s="9"/>
      <c r="M9" s="12"/>
    </row>
    <row r="10" spans="2:13" s="43" customFormat="1" x14ac:dyDescent="0.25">
      <c r="B10" s="16"/>
      <c r="C10" s="9"/>
      <c r="D10" s="9"/>
      <c r="E10" s="9"/>
      <c r="F10" s="9"/>
      <c r="G10" s="9"/>
      <c r="H10" s="9"/>
      <c r="I10" s="9"/>
      <c r="J10" s="9"/>
      <c r="K10" s="9"/>
      <c r="L10" s="9"/>
      <c r="M10" s="12"/>
    </row>
    <row r="11" spans="2:13" s="43" customFormat="1" x14ac:dyDescent="0.25">
      <c r="B11" s="16"/>
      <c r="C11" s="9"/>
      <c r="D11" s="9"/>
      <c r="E11" s="9"/>
      <c r="F11" s="9"/>
      <c r="G11" s="9"/>
      <c r="H11" s="9"/>
      <c r="I11" s="9"/>
      <c r="J11" s="9"/>
      <c r="K11" s="9"/>
      <c r="L11" s="9"/>
      <c r="M11" s="12"/>
    </row>
    <row r="12" spans="2:13" s="43" customFormat="1" x14ac:dyDescent="0.25">
      <c r="B12" s="16"/>
      <c r="C12" s="9"/>
      <c r="D12" s="9"/>
      <c r="E12" s="9"/>
      <c r="F12" s="9"/>
      <c r="G12" s="9"/>
      <c r="H12" s="9"/>
      <c r="I12" s="9"/>
      <c r="J12" s="9"/>
      <c r="K12" s="9"/>
      <c r="L12" s="9"/>
      <c r="M12" s="12"/>
    </row>
    <row r="13" spans="2:13" s="50" customFormat="1" ht="45" x14ac:dyDescent="0.6">
      <c r="B13" s="404" t="s">
        <v>0</v>
      </c>
      <c r="C13" s="405"/>
      <c r="D13" s="405"/>
      <c r="E13" s="405"/>
      <c r="F13" s="405"/>
      <c r="G13" s="405"/>
      <c r="H13" s="405"/>
      <c r="I13" s="405"/>
      <c r="J13" s="405"/>
      <c r="K13" s="405"/>
      <c r="L13" s="405"/>
      <c r="M13" s="406"/>
    </row>
    <row r="14" spans="2:13" s="50" customFormat="1" ht="30" x14ac:dyDescent="0.4">
      <c r="B14" s="193"/>
      <c r="C14" s="194"/>
      <c r="D14" s="194"/>
      <c r="E14" s="194"/>
      <c r="F14" s="194"/>
      <c r="G14" s="194"/>
      <c r="H14" s="194"/>
      <c r="I14" s="194"/>
      <c r="J14" s="194"/>
      <c r="K14" s="194"/>
      <c r="L14" s="194"/>
      <c r="M14" s="195"/>
    </row>
    <row r="15" spans="2:13" s="50" customFormat="1" ht="35.25" x14ac:dyDescent="0.5">
      <c r="B15" s="407" t="s">
        <v>1</v>
      </c>
      <c r="C15" s="408"/>
      <c r="D15" s="408"/>
      <c r="E15" s="408"/>
      <c r="F15" s="408"/>
      <c r="G15" s="408"/>
      <c r="H15" s="408"/>
      <c r="I15" s="408"/>
      <c r="J15" s="408"/>
      <c r="K15" s="408"/>
      <c r="L15" s="408"/>
      <c r="M15" s="409"/>
    </row>
    <row r="16" spans="2:13" s="196" customFormat="1" ht="27.75" x14ac:dyDescent="0.4">
      <c r="B16" s="410" t="s">
        <v>2</v>
      </c>
      <c r="C16" s="411"/>
      <c r="D16" s="411"/>
      <c r="E16" s="411"/>
      <c r="F16" s="411"/>
      <c r="G16" s="411"/>
      <c r="H16" s="411"/>
      <c r="I16" s="411"/>
      <c r="J16" s="411"/>
      <c r="K16" s="411"/>
      <c r="L16" s="411"/>
      <c r="M16" s="412"/>
    </row>
    <row r="17" spans="2:13" s="196" customFormat="1" ht="23.25" x14ac:dyDescent="0.35">
      <c r="B17" s="197"/>
      <c r="C17" s="198"/>
      <c r="D17" s="198"/>
      <c r="E17" s="198"/>
      <c r="F17" s="198"/>
      <c r="G17" s="198"/>
      <c r="H17" s="198"/>
      <c r="I17" s="198"/>
      <c r="J17" s="198"/>
      <c r="K17" s="198"/>
      <c r="L17" s="198"/>
      <c r="M17" s="199"/>
    </row>
    <row r="18" spans="2:13" s="196" customFormat="1" ht="23.25" x14ac:dyDescent="0.35">
      <c r="B18" s="197"/>
      <c r="C18" s="198"/>
      <c r="D18" s="198"/>
      <c r="E18" s="198"/>
      <c r="F18" s="198"/>
      <c r="G18" s="198"/>
      <c r="H18" s="198"/>
      <c r="I18" s="198"/>
      <c r="J18" s="198"/>
      <c r="K18" s="198"/>
      <c r="L18" s="198"/>
      <c r="M18" s="199"/>
    </row>
    <row r="19" spans="2:13" s="196" customFormat="1" ht="23.25" x14ac:dyDescent="0.35">
      <c r="B19" s="197"/>
      <c r="C19" s="198"/>
      <c r="D19" s="198"/>
      <c r="E19" s="198"/>
      <c r="F19" s="198"/>
      <c r="G19" s="198"/>
      <c r="H19" s="198"/>
      <c r="I19" s="198"/>
      <c r="J19" s="198"/>
      <c r="K19" s="198"/>
      <c r="L19" s="198"/>
      <c r="M19" s="199"/>
    </row>
    <row r="20" spans="2:13" s="50" customFormat="1" ht="30" x14ac:dyDescent="0.4">
      <c r="B20" s="413">
        <v>42551</v>
      </c>
      <c r="C20" s="414"/>
      <c r="D20" s="414"/>
      <c r="E20" s="414"/>
      <c r="F20" s="414"/>
      <c r="G20" s="414"/>
      <c r="H20" s="414"/>
      <c r="I20" s="414"/>
      <c r="J20" s="414"/>
      <c r="K20" s="414"/>
      <c r="L20" s="414"/>
      <c r="M20" s="415"/>
    </row>
    <row r="21" spans="2:13" s="50" customFormat="1" x14ac:dyDescent="0.25">
      <c r="B21" s="200"/>
      <c r="C21" s="194"/>
      <c r="D21" s="194"/>
      <c r="E21" s="194"/>
      <c r="F21" s="194"/>
      <c r="G21" s="194"/>
      <c r="H21" s="194"/>
      <c r="I21" s="194"/>
      <c r="J21" s="194"/>
      <c r="K21" s="194"/>
      <c r="L21" s="194"/>
      <c r="M21" s="195"/>
    </row>
    <row r="22" spans="2:13" x14ac:dyDescent="0.25">
      <c r="B22" s="16"/>
      <c r="C22" s="9"/>
      <c r="D22" s="9"/>
      <c r="E22" s="9"/>
      <c r="F22" s="9"/>
      <c r="G22" s="9"/>
      <c r="H22" s="9"/>
      <c r="I22" s="9"/>
      <c r="J22" s="9"/>
      <c r="K22" s="9"/>
      <c r="L22" s="9"/>
      <c r="M22" s="12"/>
    </row>
    <row r="23" spans="2:13" x14ac:dyDescent="0.25">
      <c r="B23" s="16"/>
      <c r="C23" s="9"/>
      <c r="D23" s="9"/>
      <c r="E23" s="9"/>
      <c r="F23" s="9"/>
      <c r="G23" s="9"/>
      <c r="H23" s="9"/>
      <c r="I23" s="9"/>
      <c r="J23" s="9"/>
      <c r="K23" s="9"/>
      <c r="L23" s="9"/>
      <c r="M23" s="12"/>
    </row>
    <row r="24" spans="2:13" x14ac:dyDescent="0.25">
      <c r="B24" s="16"/>
      <c r="C24" s="9"/>
      <c r="D24" s="9"/>
      <c r="E24" s="9"/>
      <c r="F24" s="9"/>
      <c r="G24" s="9"/>
      <c r="H24" s="9"/>
      <c r="I24" s="9"/>
      <c r="J24" s="9"/>
      <c r="K24" s="9"/>
      <c r="L24" s="9"/>
      <c r="M24" s="12"/>
    </row>
    <row r="25" spans="2:13" ht="15.75" thickBot="1" x14ac:dyDescent="0.3">
      <c r="B25" s="25"/>
      <c r="C25" s="4"/>
      <c r="D25" s="4"/>
      <c r="E25" s="4"/>
      <c r="F25" s="4"/>
      <c r="G25" s="4"/>
      <c r="H25" s="4"/>
      <c r="I25" s="4"/>
      <c r="J25" s="4"/>
      <c r="K25" s="4"/>
      <c r="L25" s="4"/>
      <c r="M25" s="5"/>
    </row>
  </sheetData>
  <sheetProtection password="EDEB" sheet="1" objects="1" scenarios="1"/>
  <mergeCells count="4">
    <mergeCell ref="B13:M13"/>
    <mergeCell ref="B15:M15"/>
    <mergeCell ref="B16:M16"/>
    <mergeCell ref="B20:M20"/>
  </mergeCells>
  <printOptions horizontalCentered="1" verticalCentered="1"/>
  <pageMargins left="0.70866141732283472" right="0.70866141732283472" top="0.74803149606299213" bottom="0.74803149606299213"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8" tint="-0.249977111117893"/>
    <pageSetUpPr fitToPage="1"/>
  </sheetPr>
  <dimension ref="B1:M231"/>
  <sheetViews>
    <sheetView topLeftCell="A64" zoomScaleNormal="100" workbookViewId="0">
      <selection activeCell="C60" sqref="C60"/>
    </sheetView>
  </sheetViews>
  <sheetFormatPr baseColWidth="10" defaultRowHeight="15" x14ac:dyDescent="0.25"/>
  <cols>
    <col min="1" max="1" width="3.42578125" customWidth="1"/>
    <col min="3" max="3" width="23.7109375" customWidth="1"/>
    <col min="4" max="4" width="23.5703125" customWidth="1"/>
    <col min="5" max="5" width="14.85546875" customWidth="1"/>
    <col min="6" max="6" width="15.85546875" customWidth="1"/>
    <col min="7" max="7" width="17" customWidth="1"/>
    <col min="8" max="9" width="15.85546875" customWidth="1"/>
  </cols>
  <sheetData>
    <row r="1" spans="2:12" ht="15.75" thickBot="1" x14ac:dyDescent="0.3">
      <c r="B1" s="43"/>
      <c r="C1" s="43"/>
      <c r="D1" s="43"/>
      <c r="E1" s="43"/>
      <c r="F1" s="43"/>
      <c r="G1" s="43"/>
      <c r="H1" s="43"/>
      <c r="I1" s="43"/>
      <c r="J1" s="43"/>
      <c r="K1" s="43"/>
      <c r="L1" s="43"/>
    </row>
    <row r="2" spans="2:12" x14ac:dyDescent="0.25">
      <c r="B2" s="117"/>
      <c r="C2" s="118" t="s">
        <v>3</v>
      </c>
      <c r="D2" s="119"/>
      <c r="E2" s="119"/>
      <c r="F2" s="119"/>
      <c r="G2" s="119"/>
      <c r="H2" s="119"/>
      <c r="I2" s="119"/>
      <c r="J2" s="119"/>
      <c r="K2" s="119"/>
      <c r="L2" s="120"/>
    </row>
    <row r="3" spans="2:12" x14ac:dyDescent="0.25">
      <c r="B3" s="104"/>
      <c r="C3" s="75"/>
      <c r="D3" s="75"/>
      <c r="E3" s="75"/>
      <c r="F3" s="75"/>
      <c r="G3" s="75"/>
      <c r="H3" s="75"/>
      <c r="I3" s="75"/>
      <c r="J3" s="75"/>
      <c r="K3" s="75"/>
      <c r="L3" s="78"/>
    </row>
    <row r="4" spans="2:12" x14ac:dyDescent="0.25">
      <c r="B4" s="104"/>
      <c r="C4" s="57" t="s">
        <v>4</v>
      </c>
      <c r="D4" s="416" t="s">
        <v>5</v>
      </c>
      <c r="E4" s="417"/>
      <c r="F4" s="418"/>
      <c r="G4" s="75"/>
      <c r="H4" s="75"/>
      <c r="I4" s="75"/>
      <c r="J4" s="75"/>
      <c r="K4" s="75"/>
      <c r="L4" s="78"/>
    </row>
    <row r="5" spans="2:12" x14ac:dyDescent="0.25">
      <c r="B5" s="104"/>
      <c r="C5" s="57" t="s">
        <v>6</v>
      </c>
      <c r="D5" s="155">
        <v>42551</v>
      </c>
      <c r="E5" s="75"/>
      <c r="F5" s="75"/>
      <c r="G5" s="75"/>
      <c r="H5" s="75"/>
      <c r="I5" s="75"/>
      <c r="J5" s="75"/>
      <c r="K5" s="75"/>
      <c r="L5" s="78"/>
    </row>
    <row r="6" spans="2:12" x14ac:dyDescent="0.25">
      <c r="B6" s="104"/>
      <c r="C6" s="75"/>
      <c r="D6" s="75"/>
      <c r="E6" s="75"/>
      <c r="F6" s="75"/>
      <c r="G6" s="75"/>
      <c r="H6" s="75"/>
      <c r="I6" s="75"/>
      <c r="J6" s="75"/>
      <c r="K6" s="75"/>
      <c r="L6" s="78"/>
    </row>
    <row r="7" spans="2:12" x14ac:dyDescent="0.25">
      <c r="B7" s="104"/>
      <c r="C7" s="75"/>
      <c r="D7" s="58"/>
      <c r="E7" s="75"/>
      <c r="F7" s="75"/>
      <c r="G7" s="75"/>
      <c r="H7" s="75"/>
      <c r="I7" s="75"/>
      <c r="J7" s="75"/>
      <c r="K7" s="75"/>
      <c r="L7" s="78"/>
    </row>
    <row r="8" spans="2:12" x14ac:dyDescent="0.25">
      <c r="B8" s="178">
        <v>1</v>
      </c>
      <c r="C8" s="55" t="s">
        <v>398</v>
      </c>
      <c r="D8" s="56"/>
      <c r="E8" s="56"/>
      <c r="F8" s="56"/>
      <c r="G8" s="56"/>
      <c r="H8" s="56"/>
      <c r="I8" s="56"/>
      <c r="J8" s="56"/>
      <c r="K8" s="56"/>
      <c r="L8" s="190"/>
    </row>
    <row r="9" spans="2:12" x14ac:dyDescent="0.25">
      <c r="B9" s="104"/>
      <c r="C9" s="75"/>
      <c r="D9" s="75"/>
      <c r="E9" s="75"/>
      <c r="F9" s="75"/>
      <c r="G9" s="75"/>
      <c r="H9" s="75"/>
      <c r="I9" s="75"/>
      <c r="J9" s="75"/>
      <c r="K9" s="75"/>
      <c r="L9" s="78"/>
    </row>
    <row r="10" spans="2:12" x14ac:dyDescent="0.25">
      <c r="B10" s="104"/>
      <c r="C10" s="75"/>
      <c r="D10" s="75"/>
      <c r="E10" s="75"/>
      <c r="F10" s="75"/>
      <c r="G10" s="75"/>
      <c r="H10" s="75"/>
      <c r="I10" s="75"/>
      <c r="J10" s="75"/>
      <c r="K10" s="75"/>
      <c r="L10" s="78"/>
    </row>
    <row r="11" spans="2:12" x14ac:dyDescent="0.25">
      <c r="B11" s="104" t="s">
        <v>7</v>
      </c>
      <c r="C11" s="116" t="s">
        <v>8</v>
      </c>
      <c r="D11" s="114"/>
      <c r="E11" s="115"/>
      <c r="F11" s="59" t="s">
        <v>9</v>
      </c>
      <c r="G11" s="76"/>
      <c r="H11" s="76"/>
      <c r="I11" s="126"/>
      <c r="J11" s="75"/>
      <c r="K11" s="75"/>
      <c r="L11" s="78"/>
    </row>
    <row r="12" spans="2:12" x14ac:dyDescent="0.25">
      <c r="B12" s="104"/>
      <c r="C12" s="99" t="s">
        <v>10</v>
      </c>
      <c r="D12" s="51"/>
      <c r="E12" s="113"/>
      <c r="F12" s="59" t="s">
        <v>11</v>
      </c>
      <c r="G12" s="76"/>
      <c r="H12" s="76"/>
      <c r="I12" s="126"/>
      <c r="J12" s="75"/>
      <c r="K12" s="75"/>
      <c r="L12" s="78"/>
    </row>
    <row r="13" spans="2:12" x14ac:dyDescent="0.25">
      <c r="B13" s="104"/>
      <c r="C13" s="125" t="s">
        <v>12</v>
      </c>
      <c r="D13" s="111"/>
      <c r="E13" s="112"/>
      <c r="F13" s="127" t="s">
        <v>13</v>
      </c>
      <c r="G13" s="110"/>
      <c r="H13" s="110"/>
      <c r="I13" s="128"/>
      <c r="J13" s="75"/>
      <c r="K13" s="75"/>
      <c r="L13" s="78"/>
    </row>
    <row r="14" spans="2:12" x14ac:dyDescent="0.25">
      <c r="B14" s="104"/>
      <c r="C14" s="60"/>
      <c r="D14" s="60"/>
      <c r="E14" s="60"/>
      <c r="F14" s="60"/>
      <c r="G14" s="77"/>
      <c r="H14" s="75"/>
      <c r="I14" s="75"/>
      <c r="J14" s="75"/>
      <c r="K14" s="75"/>
      <c r="L14" s="78"/>
    </row>
    <row r="15" spans="2:12" x14ac:dyDescent="0.25">
      <c r="B15" s="104"/>
      <c r="C15" s="60"/>
      <c r="D15" s="60"/>
      <c r="E15" s="60"/>
      <c r="F15" s="60"/>
      <c r="G15" s="77"/>
      <c r="H15" s="75"/>
      <c r="I15" s="75"/>
      <c r="J15" s="75"/>
      <c r="K15" s="75"/>
      <c r="L15" s="78"/>
    </row>
    <row r="16" spans="2:12" x14ac:dyDescent="0.25">
      <c r="B16" s="104" t="s">
        <v>14</v>
      </c>
      <c r="C16" s="60"/>
      <c r="D16" s="60"/>
      <c r="E16" s="60"/>
      <c r="F16" s="60"/>
      <c r="G16" s="204" t="s">
        <v>15</v>
      </c>
      <c r="H16" s="205" t="s">
        <v>16</v>
      </c>
      <c r="I16" s="206" t="s">
        <v>17</v>
      </c>
      <c r="J16" s="75"/>
      <c r="K16" s="75"/>
      <c r="L16" s="78"/>
    </row>
    <row r="17" spans="2:12" x14ac:dyDescent="0.25">
      <c r="B17" s="104"/>
      <c r="C17" s="116"/>
      <c r="D17" s="114"/>
      <c r="E17" s="114"/>
      <c r="F17" s="136" t="s">
        <v>19</v>
      </c>
      <c r="G17" s="129" t="s">
        <v>20</v>
      </c>
      <c r="H17" s="130"/>
      <c r="I17" s="131" t="s">
        <v>21</v>
      </c>
      <c r="J17" s="61"/>
      <c r="K17" s="75"/>
      <c r="L17" s="78"/>
    </row>
    <row r="18" spans="2:12" x14ac:dyDescent="0.25">
      <c r="B18" s="104"/>
      <c r="C18" s="132" t="s">
        <v>18</v>
      </c>
      <c r="D18" s="52"/>
      <c r="E18" s="52"/>
      <c r="F18" s="124" t="s">
        <v>22</v>
      </c>
      <c r="G18" s="63" t="s">
        <v>23</v>
      </c>
      <c r="H18" s="62"/>
      <c r="I18" s="131" t="s">
        <v>21</v>
      </c>
      <c r="J18" s="61"/>
      <c r="K18" s="75"/>
      <c r="L18" s="78"/>
    </row>
    <row r="19" spans="2:12" x14ac:dyDescent="0.25">
      <c r="B19" s="104"/>
      <c r="C19" s="125"/>
      <c r="D19" s="111"/>
      <c r="E19" s="111"/>
      <c r="F19" s="137" t="s">
        <v>24</v>
      </c>
      <c r="G19" s="133" t="s">
        <v>25</v>
      </c>
      <c r="H19" s="68"/>
      <c r="I19" s="62" t="s">
        <v>21</v>
      </c>
      <c r="J19" s="61"/>
      <c r="K19" s="75"/>
      <c r="L19" s="78"/>
    </row>
    <row r="20" spans="2:12" x14ac:dyDescent="0.25">
      <c r="B20" s="104"/>
      <c r="C20" s="60"/>
      <c r="D20" s="60"/>
      <c r="E20" s="60"/>
      <c r="F20" s="60"/>
      <c r="G20" s="61"/>
      <c r="H20" s="61"/>
      <c r="I20" s="61"/>
      <c r="J20" s="75"/>
      <c r="K20" s="75"/>
      <c r="L20" s="78"/>
    </row>
    <row r="21" spans="2:12" x14ac:dyDescent="0.25">
      <c r="B21" s="104"/>
      <c r="C21" s="60"/>
      <c r="D21" s="60"/>
      <c r="E21" s="60"/>
      <c r="F21" s="60"/>
      <c r="G21" s="61"/>
      <c r="H21" s="61"/>
      <c r="I21" s="61"/>
      <c r="J21" s="75"/>
      <c r="K21" s="75"/>
      <c r="L21" s="78"/>
    </row>
    <row r="22" spans="2:12" x14ac:dyDescent="0.25">
      <c r="B22" s="104" t="s">
        <v>26</v>
      </c>
      <c r="C22" s="75"/>
      <c r="D22" s="75"/>
      <c r="E22" s="75"/>
      <c r="F22" s="75"/>
      <c r="G22" s="205" t="s">
        <v>15</v>
      </c>
      <c r="H22" s="205" t="s">
        <v>27</v>
      </c>
      <c r="I22" s="205" t="s">
        <v>17</v>
      </c>
      <c r="J22" s="75"/>
      <c r="K22" s="75"/>
      <c r="L22" s="78"/>
    </row>
    <row r="23" spans="2:12" x14ac:dyDescent="0.25">
      <c r="B23" s="79"/>
      <c r="C23" s="116"/>
      <c r="D23" s="114"/>
      <c r="E23" s="114"/>
      <c r="F23" s="136" t="s">
        <v>19</v>
      </c>
      <c r="G23" s="129" t="s">
        <v>29</v>
      </c>
      <c r="H23" s="62"/>
      <c r="I23" s="62"/>
      <c r="J23" s="75"/>
      <c r="K23" s="75"/>
      <c r="L23" s="78"/>
    </row>
    <row r="24" spans="2:12" x14ac:dyDescent="0.25">
      <c r="B24" s="104"/>
      <c r="C24" s="132" t="s">
        <v>28</v>
      </c>
      <c r="D24" s="52"/>
      <c r="E24" s="52"/>
      <c r="F24" s="124" t="s">
        <v>22</v>
      </c>
      <c r="G24" s="63" t="s">
        <v>29</v>
      </c>
      <c r="H24" s="62"/>
      <c r="I24" s="62"/>
      <c r="J24" s="75"/>
      <c r="K24" s="75"/>
      <c r="L24" s="78"/>
    </row>
    <row r="25" spans="2:12" x14ac:dyDescent="0.25">
      <c r="B25" s="104"/>
      <c r="C25" s="125"/>
      <c r="D25" s="111"/>
      <c r="E25" s="111"/>
      <c r="F25" s="137" t="s">
        <v>24</v>
      </c>
      <c r="G25" s="133" t="s">
        <v>29</v>
      </c>
      <c r="H25" s="62"/>
      <c r="I25" s="62"/>
      <c r="J25" s="75"/>
      <c r="K25" s="75"/>
      <c r="L25" s="78"/>
    </row>
    <row r="26" spans="2:12" x14ac:dyDescent="0.25">
      <c r="B26" s="104"/>
      <c r="C26" s="60"/>
      <c r="D26" s="60"/>
      <c r="E26" s="60"/>
      <c r="F26" s="60"/>
      <c r="G26" s="61"/>
      <c r="H26" s="61"/>
      <c r="I26" s="61"/>
      <c r="J26" s="75"/>
      <c r="K26" s="75"/>
      <c r="L26" s="78"/>
    </row>
    <row r="27" spans="2:12" x14ac:dyDescent="0.25">
      <c r="B27" s="104"/>
      <c r="C27" s="60"/>
      <c r="D27" s="60"/>
      <c r="E27" s="60"/>
      <c r="F27" s="60"/>
      <c r="G27" s="61"/>
      <c r="H27" s="61"/>
      <c r="I27" s="61"/>
      <c r="J27" s="75"/>
      <c r="K27" s="75"/>
      <c r="L27" s="78"/>
    </row>
    <row r="28" spans="2:12" x14ac:dyDescent="0.25">
      <c r="B28" s="104"/>
      <c r="C28" s="60" t="s">
        <v>430</v>
      </c>
      <c r="D28" s="60"/>
      <c r="E28" s="60"/>
      <c r="F28" s="205" t="s">
        <v>30</v>
      </c>
      <c r="G28" s="60"/>
      <c r="H28" s="75"/>
      <c r="I28" s="75"/>
      <c r="J28" s="75"/>
      <c r="K28" s="75"/>
      <c r="L28" s="78"/>
    </row>
    <row r="29" spans="2:12" x14ac:dyDescent="0.25">
      <c r="B29" s="104" t="s">
        <v>31</v>
      </c>
      <c r="C29" s="116" t="s">
        <v>425</v>
      </c>
      <c r="D29" s="134"/>
      <c r="E29" s="358">
        <v>0.13700000000000001</v>
      </c>
      <c r="F29" s="238">
        <v>42551</v>
      </c>
      <c r="G29" s="64" t="s">
        <v>453</v>
      </c>
      <c r="H29" s="75"/>
      <c r="I29" s="75"/>
      <c r="J29" s="75"/>
      <c r="K29" s="75"/>
      <c r="L29" s="78"/>
    </row>
    <row r="30" spans="2:12" x14ac:dyDescent="0.25">
      <c r="B30" s="104"/>
      <c r="C30" s="132" t="s">
        <v>426</v>
      </c>
      <c r="D30" s="98"/>
      <c r="E30" s="358">
        <v>9.1999999999999998E-2</v>
      </c>
      <c r="F30" s="238">
        <v>42551</v>
      </c>
      <c r="G30" s="64" t="s">
        <v>453</v>
      </c>
      <c r="H30" s="75"/>
      <c r="I30" s="75"/>
      <c r="J30" s="75"/>
      <c r="K30" s="75"/>
      <c r="L30" s="78"/>
    </row>
    <row r="31" spans="2:12" x14ac:dyDescent="0.25">
      <c r="B31" s="104"/>
      <c r="C31" s="132" t="s">
        <v>32</v>
      </c>
      <c r="D31" s="98"/>
      <c r="E31" s="364">
        <v>0.186</v>
      </c>
      <c r="F31" s="238">
        <v>42551</v>
      </c>
      <c r="G31" s="64" t="s">
        <v>453</v>
      </c>
      <c r="H31" s="75"/>
      <c r="I31" s="75"/>
      <c r="J31" s="75"/>
      <c r="K31" s="75"/>
      <c r="L31" s="78"/>
    </row>
    <row r="32" spans="2:12" x14ac:dyDescent="0.25">
      <c r="B32" s="104"/>
      <c r="C32" s="125" t="s">
        <v>33</v>
      </c>
      <c r="D32" s="135"/>
      <c r="E32" s="358">
        <v>0.186</v>
      </c>
      <c r="F32" s="238">
        <v>42551</v>
      </c>
      <c r="G32" s="64" t="s">
        <v>453</v>
      </c>
      <c r="H32" s="75"/>
      <c r="I32" s="75"/>
      <c r="J32" s="75"/>
      <c r="K32" s="75"/>
      <c r="L32" s="78"/>
    </row>
    <row r="33" spans="2:12" x14ac:dyDescent="0.25">
      <c r="B33" s="104"/>
      <c r="C33" s="75"/>
      <c r="D33" s="75"/>
      <c r="E33" s="75"/>
      <c r="F33" s="75"/>
      <c r="G33" s="75"/>
      <c r="H33" s="75"/>
      <c r="I33" s="75"/>
      <c r="J33" s="75"/>
      <c r="K33" s="75"/>
      <c r="L33" s="78"/>
    </row>
    <row r="34" spans="2:12" x14ac:dyDescent="0.25">
      <c r="B34" s="104"/>
      <c r="C34" s="75"/>
      <c r="D34" s="75"/>
      <c r="E34" s="75"/>
      <c r="F34" s="75"/>
      <c r="G34" s="75"/>
      <c r="H34" s="75"/>
      <c r="I34" s="75"/>
      <c r="J34" s="75"/>
      <c r="K34" s="75"/>
      <c r="L34" s="78"/>
    </row>
    <row r="35" spans="2:12" s="43" customFormat="1" x14ac:dyDescent="0.25">
      <c r="B35" s="178">
        <v>2</v>
      </c>
      <c r="C35" s="55" t="s">
        <v>34</v>
      </c>
      <c r="D35" s="56"/>
      <c r="E35" s="56"/>
      <c r="F35" s="56"/>
      <c r="G35" s="56"/>
      <c r="H35" s="56"/>
      <c r="I35" s="56"/>
      <c r="J35" s="56"/>
      <c r="K35" s="56"/>
      <c r="L35" s="190"/>
    </row>
    <row r="36" spans="2:12" x14ac:dyDescent="0.25">
      <c r="B36" s="67"/>
      <c r="C36" s="75"/>
      <c r="D36" s="75"/>
      <c r="E36" s="75"/>
      <c r="F36" s="75"/>
      <c r="G36" s="75"/>
      <c r="H36" s="75"/>
      <c r="I36" s="75"/>
      <c r="J36" s="75"/>
      <c r="K36" s="75"/>
      <c r="L36" s="78"/>
    </row>
    <row r="37" spans="2:12" x14ac:dyDescent="0.25">
      <c r="B37" s="67"/>
      <c r="C37" s="75"/>
      <c r="D37" s="75"/>
      <c r="E37" s="75"/>
      <c r="F37" s="75"/>
      <c r="G37" s="75"/>
      <c r="H37" s="75"/>
      <c r="I37" s="75"/>
      <c r="J37" s="75"/>
      <c r="K37" s="75"/>
      <c r="L37" s="78"/>
    </row>
    <row r="38" spans="2:12" x14ac:dyDescent="0.25">
      <c r="B38" s="67" t="s">
        <v>35</v>
      </c>
      <c r="C38" s="65" t="s">
        <v>36</v>
      </c>
      <c r="D38" s="66"/>
      <c r="E38" s="66"/>
      <c r="F38" s="66"/>
      <c r="G38" s="66"/>
      <c r="H38" s="66"/>
      <c r="I38" s="66"/>
      <c r="J38" s="66"/>
      <c r="K38" s="66"/>
      <c r="L38" s="101"/>
    </row>
    <row r="39" spans="2:12" x14ac:dyDescent="0.25">
      <c r="B39" s="67"/>
      <c r="C39" s="65"/>
      <c r="D39" s="66"/>
      <c r="E39" s="66"/>
      <c r="F39" s="66"/>
      <c r="G39" s="66"/>
      <c r="H39" s="66"/>
      <c r="I39" s="66"/>
      <c r="J39" s="66"/>
      <c r="K39" s="66"/>
      <c r="L39" s="101"/>
    </row>
    <row r="40" spans="2:12" x14ac:dyDescent="0.25">
      <c r="B40" s="67"/>
      <c r="C40" s="116" t="s">
        <v>37</v>
      </c>
      <c r="D40" s="114"/>
      <c r="E40" s="114"/>
      <c r="F40" s="425" t="s">
        <v>5</v>
      </c>
      <c r="G40" s="426"/>
      <c r="H40" s="426"/>
      <c r="I40" s="75"/>
      <c r="J40" s="75"/>
      <c r="K40" s="75"/>
      <c r="L40" s="78"/>
    </row>
    <row r="41" spans="2:12" x14ac:dyDescent="0.25">
      <c r="B41" s="67"/>
      <c r="C41" s="99" t="s">
        <v>38</v>
      </c>
      <c r="D41" s="51"/>
      <c r="E41" s="51"/>
      <c r="F41" s="425" t="s">
        <v>39</v>
      </c>
      <c r="G41" s="426"/>
      <c r="H41" s="426"/>
      <c r="I41" s="75"/>
      <c r="J41" s="75"/>
      <c r="K41" s="75"/>
      <c r="L41" s="78"/>
    </row>
    <row r="42" spans="2:12" x14ac:dyDescent="0.25">
      <c r="B42" s="67"/>
      <c r="C42" s="99" t="s">
        <v>40</v>
      </c>
      <c r="D42" s="51"/>
      <c r="E42" s="51"/>
      <c r="F42" s="425" t="s">
        <v>41</v>
      </c>
      <c r="G42" s="426"/>
      <c r="H42" s="426"/>
      <c r="I42" s="75"/>
      <c r="J42" s="75"/>
      <c r="K42" s="75"/>
      <c r="L42" s="78"/>
    </row>
    <row r="43" spans="2:12" x14ac:dyDescent="0.25">
      <c r="B43" s="67"/>
      <c r="C43" s="60"/>
      <c r="D43" s="60"/>
      <c r="E43" s="60"/>
      <c r="F43" s="77"/>
      <c r="G43" s="75"/>
      <c r="H43" s="75"/>
      <c r="I43" s="75"/>
      <c r="J43" s="75"/>
      <c r="K43" s="75"/>
      <c r="L43" s="78"/>
    </row>
    <row r="44" spans="2:12" x14ac:dyDescent="0.25">
      <c r="B44" s="67"/>
      <c r="C44" s="99" t="s">
        <v>42</v>
      </c>
      <c r="D44" s="51"/>
      <c r="E44" s="113"/>
      <c r="F44" s="427" t="s">
        <v>43</v>
      </c>
      <c r="G44" s="428"/>
      <c r="H44" s="428"/>
      <c r="I44" s="429"/>
      <c r="J44" s="75"/>
      <c r="K44" s="75"/>
      <c r="L44" s="78"/>
    </row>
    <row r="45" spans="2:12" x14ac:dyDescent="0.25">
      <c r="B45" s="67"/>
      <c r="C45" s="132" t="s">
        <v>44</v>
      </c>
      <c r="D45" s="52"/>
      <c r="E45" s="123"/>
      <c r="F45" s="427" t="s">
        <v>45</v>
      </c>
      <c r="G45" s="428"/>
      <c r="H45" s="428"/>
      <c r="I45" s="429"/>
      <c r="J45" s="75"/>
      <c r="K45" s="75"/>
      <c r="L45" s="78"/>
    </row>
    <row r="46" spans="2:12" x14ac:dyDescent="0.25">
      <c r="B46" s="67"/>
      <c r="C46" s="99" t="s">
        <v>46</v>
      </c>
      <c r="D46" s="51"/>
      <c r="E46" s="113"/>
      <c r="F46" s="427" t="s">
        <v>45</v>
      </c>
      <c r="G46" s="428"/>
      <c r="H46" s="428"/>
      <c r="I46" s="429"/>
      <c r="J46" s="75"/>
      <c r="K46" s="75"/>
      <c r="L46" s="78"/>
    </row>
    <row r="47" spans="2:12" x14ac:dyDescent="0.25">
      <c r="B47" s="67"/>
      <c r="C47" s="60"/>
      <c r="D47" s="75"/>
      <c r="E47" s="75"/>
      <c r="F47" s="75"/>
      <c r="G47" s="75"/>
      <c r="H47" s="75"/>
      <c r="I47" s="75"/>
      <c r="J47" s="75"/>
      <c r="K47" s="75"/>
      <c r="L47" s="78"/>
    </row>
    <row r="48" spans="2:12" x14ac:dyDescent="0.25">
      <c r="B48" s="67"/>
      <c r="C48" s="60"/>
      <c r="D48" s="75"/>
      <c r="E48" s="75"/>
      <c r="F48" s="75"/>
      <c r="G48" s="75"/>
      <c r="H48" s="75"/>
      <c r="I48" s="75"/>
      <c r="J48" s="75"/>
      <c r="K48" s="75"/>
      <c r="L48" s="78"/>
    </row>
    <row r="49" spans="2:12" x14ac:dyDescent="0.25">
      <c r="B49" s="67" t="s">
        <v>47</v>
      </c>
      <c r="C49" s="65" t="s">
        <v>48</v>
      </c>
      <c r="D49" s="66"/>
      <c r="E49" s="66"/>
      <c r="F49" s="66"/>
      <c r="G49" s="66"/>
      <c r="H49" s="66"/>
      <c r="I49" s="66"/>
      <c r="J49" s="66"/>
      <c r="K49" s="66"/>
      <c r="L49" s="101"/>
    </row>
    <row r="50" spans="2:12" x14ac:dyDescent="0.25">
      <c r="B50" s="67"/>
      <c r="C50" s="65"/>
      <c r="D50" s="87"/>
      <c r="E50" s="66"/>
      <c r="F50" s="66"/>
      <c r="G50" s="66"/>
      <c r="H50" s="66"/>
      <c r="I50" s="66"/>
      <c r="J50" s="66"/>
      <c r="K50" s="66"/>
      <c r="L50" s="101"/>
    </row>
    <row r="51" spans="2:12" x14ac:dyDescent="0.25">
      <c r="B51" s="67"/>
      <c r="C51" s="65"/>
      <c r="D51" s="60"/>
      <c r="E51" s="66"/>
      <c r="F51" s="208" t="s">
        <v>49</v>
      </c>
      <c r="G51" s="208" t="s">
        <v>50</v>
      </c>
      <c r="H51" s="61"/>
      <c r="I51" s="66"/>
      <c r="J51" s="66"/>
      <c r="K51" s="66"/>
      <c r="L51" s="101"/>
    </row>
    <row r="52" spans="2:12" x14ac:dyDescent="0.25">
      <c r="B52" s="67"/>
      <c r="C52" s="213"/>
      <c r="D52" s="213"/>
      <c r="E52" s="66"/>
      <c r="F52" s="209" t="s">
        <v>51</v>
      </c>
      <c r="G52" s="209" t="s">
        <v>52</v>
      </c>
      <c r="H52" s="61"/>
      <c r="I52" s="66"/>
      <c r="J52" s="66"/>
      <c r="K52" s="66"/>
      <c r="L52" s="101"/>
    </row>
    <row r="53" spans="2:12" x14ac:dyDescent="0.25">
      <c r="B53" s="67"/>
      <c r="C53" s="116" t="s">
        <v>53</v>
      </c>
      <c r="D53" s="109" t="s">
        <v>54</v>
      </c>
      <c r="E53" s="108"/>
      <c r="F53" s="239">
        <v>34031.11</v>
      </c>
      <c r="G53" s="239">
        <v>30932.817999999999</v>
      </c>
      <c r="H53" s="83"/>
      <c r="I53" s="75"/>
      <c r="J53" s="75"/>
      <c r="K53" s="75"/>
      <c r="L53" s="78"/>
    </row>
    <row r="54" spans="2:12" x14ac:dyDescent="0.25">
      <c r="B54" s="67"/>
      <c r="C54" s="132"/>
      <c r="D54" s="109" t="s">
        <v>55</v>
      </c>
      <c r="E54" s="108"/>
      <c r="F54" s="239">
        <v>7</v>
      </c>
      <c r="G54" s="239">
        <v>7</v>
      </c>
      <c r="H54" s="75"/>
      <c r="I54" s="75"/>
      <c r="J54" s="75"/>
      <c r="K54" s="75"/>
      <c r="L54" s="78"/>
    </row>
    <row r="55" spans="2:12" x14ac:dyDescent="0.25">
      <c r="B55" s="67"/>
      <c r="C55" s="132"/>
      <c r="D55" s="109" t="s">
        <v>56</v>
      </c>
      <c r="E55" s="108"/>
      <c r="F55" s="239">
        <v>39820.300000000003</v>
      </c>
      <c r="G55" s="239">
        <v>39224.300000000003</v>
      </c>
      <c r="H55" s="100"/>
      <c r="I55" s="80"/>
      <c r="J55" s="75"/>
      <c r="K55" s="75"/>
      <c r="L55" s="78"/>
    </row>
    <row r="56" spans="2:12" x14ac:dyDescent="0.25">
      <c r="B56" s="67"/>
      <c r="C56" s="132"/>
      <c r="D56" s="109" t="s">
        <v>57</v>
      </c>
      <c r="E56" s="108"/>
      <c r="F56" s="239">
        <v>6789</v>
      </c>
      <c r="G56" s="239">
        <v>6789</v>
      </c>
      <c r="H56" s="75"/>
      <c r="I56" s="82"/>
      <c r="J56" s="75"/>
      <c r="K56" s="75"/>
      <c r="L56" s="78"/>
    </row>
    <row r="57" spans="2:12" x14ac:dyDescent="0.25">
      <c r="B57" s="67"/>
      <c r="C57" s="132"/>
      <c r="D57" s="109" t="s">
        <v>64</v>
      </c>
      <c r="E57" s="108"/>
      <c r="F57" s="239">
        <v>2290.5200000000041</v>
      </c>
      <c r="G57" s="239">
        <v>2290.5200000000041</v>
      </c>
      <c r="H57" s="75"/>
      <c r="I57" s="80"/>
      <c r="J57" s="75"/>
      <c r="K57" s="75"/>
      <c r="L57" s="78"/>
    </row>
    <row r="58" spans="2:12" s="43" customFormat="1" x14ac:dyDescent="0.25">
      <c r="B58" s="67"/>
      <c r="C58" s="132"/>
      <c r="D58" s="109" t="s">
        <v>442</v>
      </c>
      <c r="E58" s="138"/>
      <c r="F58" s="392">
        <v>1048</v>
      </c>
      <c r="G58" s="349">
        <v>0</v>
      </c>
      <c r="H58" s="75"/>
      <c r="I58" s="75"/>
      <c r="J58" s="75"/>
      <c r="K58" s="75"/>
      <c r="L58" s="78"/>
    </row>
    <row r="59" spans="2:12" x14ac:dyDescent="0.25">
      <c r="B59" s="67"/>
      <c r="C59" s="419" t="s">
        <v>49</v>
      </c>
      <c r="D59" s="420"/>
      <c r="E59" s="421"/>
      <c r="F59" s="248">
        <f>SUM(F53:F58)</f>
        <v>83985.930000000008</v>
      </c>
      <c r="G59" s="248">
        <f>SUM(G53:G58)</f>
        <v>79243.638000000006</v>
      </c>
      <c r="H59" s="80"/>
      <c r="I59" s="80"/>
      <c r="J59" s="75"/>
      <c r="K59" s="75"/>
      <c r="L59" s="78"/>
    </row>
    <row r="60" spans="2:12" x14ac:dyDescent="0.25">
      <c r="B60" s="67"/>
      <c r="C60" s="60" t="s">
        <v>467</v>
      </c>
      <c r="D60" s="75"/>
      <c r="E60" s="75"/>
      <c r="F60" s="75"/>
      <c r="G60" s="75"/>
      <c r="H60" s="75"/>
      <c r="I60" s="75"/>
      <c r="J60" s="75"/>
      <c r="K60" s="75"/>
      <c r="L60" s="78"/>
    </row>
    <row r="61" spans="2:12" x14ac:dyDescent="0.25">
      <c r="B61" s="67"/>
      <c r="C61" s="60"/>
      <c r="D61" s="75"/>
      <c r="E61" s="75"/>
      <c r="F61" s="75"/>
      <c r="G61" s="75"/>
      <c r="H61" s="75"/>
      <c r="I61" s="75"/>
      <c r="J61" s="75"/>
      <c r="K61" s="75"/>
      <c r="L61" s="78"/>
    </row>
    <row r="62" spans="2:12" x14ac:dyDescent="0.25">
      <c r="B62" s="67"/>
      <c r="C62" s="210" t="s">
        <v>58</v>
      </c>
      <c r="D62" s="211"/>
      <c r="E62" s="212"/>
      <c r="F62" s="350">
        <v>66288.86</v>
      </c>
      <c r="G62" s="75"/>
      <c r="H62" s="75"/>
      <c r="I62" s="75"/>
      <c r="J62" s="75"/>
      <c r="K62" s="75"/>
      <c r="L62" s="78"/>
    </row>
    <row r="63" spans="2:12" x14ac:dyDescent="0.25">
      <c r="B63" s="67"/>
      <c r="C63" s="75"/>
      <c r="D63" s="75"/>
      <c r="E63" s="75"/>
      <c r="F63" s="75"/>
      <c r="G63" s="75"/>
      <c r="H63" s="75"/>
      <c r="I63" s="75"/>
      <c r="J63" s="75"/>
      <c r="K63" s="75"/>
      <c r="L63" s="78"/>
    </row>
    <row r="64" spans="2:12" x14ac:dyDescent="0.25">
      <c r="B64" s="67"/>
      <c r="C64" s="75"/>
      <c r="D64" s="75"/>
      <c r="E64" s="75"/>
      <c r="F64" s="75"/>
      <c r="G64" s="75"/>
      <c r="H64" s="75"/>
      <c r="I64" s="75"/>
      <c r="J64" s="75"/>
      <c r="K64" s="75"/>
      <c r="L64" s="78"/>
    </row>
    <row r="65" spans="2:12" x14ac:dyDescent="0.25">
      <c r="B65" s="67" t="s">
        <v>59</v>
      </c>
      <c r="C65" s="65" t="s">
        <v>60</v>
      </c>
      <c r="D65" s="66"/>
      <c r="E65" s="66"/>
      <c r="F65" s="66"/>
      <c r="G65" s="66"/>
      <c r="H65" s="66"/>
      <c r="I65" s="66"/>
      <c r="J65" s="66"/>
      <c r="K65" s="66"/>
      <c r="L65" s="101"/>
    </row>
    <row r="66" spans="2:12" x14ac:dyDescent="0.25">
      <c r="B66" s="67"/>
      <c r="C66" s="65"/>
      <c r="D66" s="66"/>
      <c r="E66" s="66"/>
      <c r="F66" s="66"/>
      <c r="G66" s="66"/>
      <c r="H66" s="66"/>
      <c r="I66" s="66"/>
      <c r="J66" s="66"/>
      <c r="K66" s="66"/>
      <c r="L66" s="101"/>
    </row>
    <row r="67" spans="2:12" x14ac:dyDescent="0.25">
      <c r="B67" s="67"/>
      <c r="C67" s="75"/>
      <c r="D67" s="214" t="s">
        <v>399</v>
      </c>
      <c r="E67" s="214" t="s">
        <v>400</v>
      </c>
      <c r="F67" s="75"/>
      <c r="G67" s="75"/>
      <c r="H67" s="75"/>
      <c r="I67" s="75"/>
      <c r="J67" s="75"/>
      <c r="K67" s="75"/>
      <c r="L67" s="78"/>
    </row>
    <row r="68" spans="2:12" x14ac:dyDescent="0.25">
      <c r="B68" s="67"/>
      <c r="C68" s="53" t="s">
        <v>61</v>
      </c>
      <c r="D68" s="351">
        <v>1.05</v>
      </c>
      <c r="E68" s="351">
        <v>1.1979</v>
      </c>
      <c r="F68" s="64" t="s">
        <v>62</v>
      </c>
      <c r="G68" s="75"/>
      <c r="H68" s="75"/>
      <c r="I68" s="75"/>
      <c r="J68" s="75"/>
      <c r="K68" s="75"/>
      <c r="L68" s="78"/>
    </row>
    <row r="69" spans="2:12" x14ac:dyDescent="0.25">
      <c r="B69" s="67"/>
      <c r="C69" s="53" t="s">
        <v>63</v>
      </c>
      <c r="D69" s="352"/>
      <c r="E69" s="352"/>
      <c r="F69" s="75"/>
      <c r="G69" s="75"/>
      <c r="H69" s="75"/>
      <c r="I69" s="75"/>
      <c r="J69" s="75"/>
      <c r="K69" s="75"/>
      <c r="L69" s="78"/>
    </row>
    <row r="70" spans="2:12" x14ac:dyDescent="0.25">
      <c r="B70" s="67"/>
      <c r="C70" s="53" t="s">
        <v>64</v>
      </c>
      <c r="D70" s="352">
        <v>0.05</v>
      </c>
      <c r="E70" s="353">
        <v>0.19600000000000001</v>
      </c>
      <c r="F70" s="64" t="s">
        <v>427</v>
      </c>
      <c r="G70" s="75"/>
      <c r="H70" s="75"/>
      <c r="I70" s="75"/>
      <c r="J70" s="75"/>
      <c r="K70" s="75"/>
      <c r="L70" s="78"/>
    </row>
    <row r="71" spans="2:12" x14ac:dyDescent="0.25">
      <c r="B71" s="67"/>
      <c r="C71" s="60"/>
      <c r="D71" s="66"/>
      <c r="E71" s="60"/>
      <c r="F71" s="75"/>
      <c r="G71" s="75"/>
      <c r="H71" s="75"/>
      <c r="I71" s="75"/>
      <c r="J71" s="75"/>
      <c r="K71" s="75"/>
      <c r="L71" s="78"/>
    </row>
    <row r="72" spans="2:12" x14ac:dyDescent="0.25">
      <c r="B72" s="67"/>
      <c r="C72" s="60"/>
      <c r="D72" s="66"/>
      <c r="E72" s="60"/>
      <c r="F72" s="75"/>
      <c r="G72" s="75"/>
      <c r="H72" s="75"/>
      <c r="I72" s="75"/>
      <c r="J72" s="75"/>
      <c r="K72" s="75"/>
      <c r="L72" s="78"/>
    </row>
    <row r="73" spans="2:12" x14ac:dyDescent="0.25">
      <c r="B73" s="67" t="s">
        <v>65</v>
      </c>
      <c r="C73" s="65" t="s">
        <v>66</v>
      </c>
      <c r="D73" s="66"/>
      <c r="E73" s="60"/>
      <c r="F73" s="75"/>
      <c r="G73" s="75"/>
      <c r="H73" s="75"/>
      <c r="I73" s="75"/>
      <c r="J73" s="75"/>
      <c r="K73" s="75"/>
      <c r="L73" s="78"/>
    </row>
    <row r="74" spans="2:12" x14ac:dyDescent="0.25">
      <c r="B74" s="67"/>
      <c r="C74" s="60"/>
      <c r="D74" s="66"/>
      <c r="E74" s="60"/>
      <c r="F74" s="75"/>
      <c r="G74" s="75"/>
      <c r="H74" s="75"/>
      <c r="I74" s="75"/>
      <c r="J74" s="75"/>
      <c r="K74" s="75"/>
      <c r="L74" s="78"/>
    </row>
    <row r="75" spans="2:12" x14ac:dyDescent="0.25">
      <c r="B75" s="67"/>
      <c r="C75" s="60"/>
      <c r="D75" s="66"/>
      <c r="E75" s="60"/>
      <c r="F75" s="208" t="s">
        <v>15</v>
      </c>
      <c r="G75" s="208" t="s">
        <v>16</v>
      </c>
      <c r="H75" s="208" t="s">
        <v>17</v>
      </c>
      <c r="I75" s="75"/>
      <c r="J75" s="75"/>
      <c r="K75" s="75"/>
      <c r="L75" s="78"/>
    </row>
    <row r="76" spans="2:12" x14ac:dyDescent="0.25">
      <c r="B76" s="67"/>
      <c r="C76" s="430" t="s">
        <v>67</v>
      </c>
      <c r="D76" s="431"/>
      <c r="E76" s="124" t="s">
        <v>22</v>
      </c>
      <c r="F76" s="63" t="s">
        <v>68</v>
      </c>
      <c r="G76" s="62"/>
      <c r="H76" s="62" t="s">
        <v>21</v>
      </c>
      <c r="I76" s="61"/>
      <c r="J76" s="75"/>
      <c r="K76" s="75"/>
      <c r="L76" s="78"/>
    </row>
    <row r="77" spans="2:12" x14ac:dyDescent="0.25">
      <c r="B77" s="67"/>
      <c r="C77" s="432"/>
      <c r="D77" s="433"/>
      <c r="E77" s="137" t="s">
        <v>24</v>
      </c>
      <c r="F77" s="133" t="s">
        <v>69</v>
      </c>
      <c r="G77" s="62"/>
      <c r="H77" s="62" t="s">
        <v>21</v>
      </c>
      <c r="I77" s="60"/>
      <c r="J77" s="75"/>
      <c r="K77" s="75"/>
      <c r="L77" s="78"/>
    </row>
    <row r="78" spans="2:12" x14ac:dyDescent="0.25">
      <c r="B78" s="67"/>
      <c r="C78" s="75"/>
      <c r="D78" s="75"/>
      <c r="E78" s="75"/>
      <c r="F78" s="75"/>
      <c r="G78" s="75"/>
      <c r="H78" s="75"/>
      <c r="I78" s="75"/>
      <c r="J78" s="75"/>
      <c r="K78" s="75"/>
      <c r="L78" s="78"/>
    </row>
    <row r="79" spans="2:12" x14ac:dyDescent="0.25">
      <c r="B79" s="67"/>
      <c r="C79" s="75"/>
      <c r="D79" s="75"/>
      <c r="E79" s="75"/>
      <c r="F79" s="75"/>
      <c r="G79" s="75"/>
      <c r="H79" s="75"/>
      <c r="I79" s="75"/>
      <c r="J79" s="75"/>
      <c r="K79" s="75"/>
      <c r="L79" s="78"/>
    </row>
    <row r="80" spans="2:12" x14ac:dyDescent="0.25">
      <c r="B80" s="67" t="s">
        <v>70</v>
      </c>
      <c r="C80" s="65" t="s">
        <v>71</v>
      </c>
      <c r="D80" s="69"/>
      <c r="E80" s="75"/>
      <c r="F80" s="75"/>
      <c r="G80" s="75"/>
      <c r="H80" s="75"/>
      <c r="I80" s="75"/>
      <c r="J80" s="75"/>
      <c r="K80" s="75"/>
      <c r="L80" s="78"/>
    </row>
    <row r="81" spans="2:12" x14ac:dyDescent="0.25">
      <c r="B81" s="102"/>
      <c r="C81" s="69"/>
      <c r="D81" s="69"/>
      <c r="E81" s="75"/>
      <c r="F81" s="75"/>
      <c r="G81" s="75"/>
      <c r="H81" s="75"/>
      <c r="I81" s="75"/>
      <c r="J81" s="75"/>
      <c r="K81" s="75"/>
      <c r="L81" s="78"/>
    </row>
    <row r="82" spans="2:12" x14ac:dyDescent="0.25">
      <c r="B82" s="67"/>
      <c r="C82" s="210" t="s">
        <v>72</v>
      </c>
      <c r="D82" s="211"/>
      <c r="E82" s="212"/>
      <c r="F82" s="215" t="s">
        <v>73</v>
      </c>
      <c r="G82" s="75"/>
      <c r="H82" s="75"/>
      <c r="I82" s="75"/>
      <c r="J82" s="75"/>
      <c r="K82" s="75"/>
      <c r="L82" s="78"/>
    </row>
    <row r="83" spans="2:12" x14ac:dyDescent="0.25">
      <c r="B83" s="67"/>
      <c r="C83" s="99" t="s">
        <v>74</v>
      </c>
      <c r="D83" s="51"/>
      <c r="E83" s="113"/>
      <c r="F83" s="354">
        <v>3186</v>
      </c>
      <c r="G83" s="75"/>
      <c r="H83" s="75"/>
      <c r="I83" s="75"/>
      <c r="J83" s="75"/>
      <c r="K83" s="75"/>
      <c r="L83" s="78"/>
    </row>
    <row r="84" spans="2:12" x14ac:dyDescent="0.25">
      <c r="B84" s="67"/>
      <c r="C84" s="99" t="s">
        <v>75</v>
      </c>
      <c r="D84" s="51"/>
      <c r="E84" s="113"/>
      <c r="F84" s="354">
        <v>2227</v>
      </c>
      <c r="G84" s="75"/>
      <c r="H84" s="75"/>
      <c r="I84" s="75"/>
      <c r="J84" s="75"/>
      <c r="K84" s="75"/>
      <c r="L84" s="78"/>
    </row>
    <row r="85" spans="2:12" x14ac:dyDescent="0.25">
      <c r="B85" s="67"/>
      <c r="C85" s="99" t="s">
        <v>76</v>
      </c>
      <c r="D85" s="51"/>
      <c r="E85" s="113"/>
      <c r="F85" s="354">
        <v>12421</v>
      </c>
      <c r="G85" s="75"/>
      <c r="H85" s="75"/>
      <c r="I85" s="75"/>
      <c r="J85" s="75"/>
      <c r="K85" s="75"/>
      <c r="L85" s="78"/>
    </row>
    <row r="86" spans="2:12" x14ac:dyDescent="0.25">
      <c r="B86" s="67"/>
      <c r="C86" s="109"/>
      <c r="D86" s="108"/>
      <c r="E86" s="216" t="s">
        <v>77</v>
      </c>
      <c r="F86" s="355">
        <f>F83+F84+F85</f>
        <v>17834</v>
      </c>
      <c r="G86" s="75"/>
      <c r="H86" s="75"/>
      <c r="I86" s="75"/>
      <c r="J86" s="75"/>
      <c r="K86" s="75"/>
      <c r="L86" s="78"/>
    </row>
    <row r="87" spans="2:12" x14ac:dyDescent="0.25">
      <c r="B87" s="67"/>
      <c r="C87" s="99" t="s">
        <v>58</v>
      </c>
      <c r="D87" s="51"/>
      <c r="E87" s="113"/>
      <c r="F87" s="354">
        <v>66288.86</v>
      </c>
      <c r="G87" s="75"/>
      <c r="H87" s="75"/>
      <c r="I87" s="75"/>
      <c r="J87" s="75"/>
      <c r="K87" s="75"/>
      <c r="L87" s="78"/>
    </row>
    <row r="88" spans="2:12" s="43" customFormat="1" x14ac:dyDescent="0.25">
      <c r="B88" s="67"/>
      <c r="C88" s="99" t="s">
        <v>438</v>
      </c>
      <c r="D88" s="51"/>
      <c r="E88" s="113"/>
      <c r="F88" s="354">
        <v>-1048</v>
      </c>
      <c r="G88" s="75"/>
      <c r="H88" s="75"/>
      <c r="I88" s="75"/>
      <c r="J88" s="75"/>
      <c r="K88" s="75"/>
      <c r="L88" s="78"/>
    </row>
    <row r="89" spans="2:12" x14ac:dyDescent="0.25">
      <c r="B89" s="67"/>
      <c r="C89" s="99" t="s">
        <v>78</v>
      </c>
      <c r="D89" s="51"/>
      <c r="E89" s="113"/>
      <c r="F89" s="354">
        <v>911</v>
      </c>
      <c r="G89" s="75"/>
      <c r="H89" s="75"/>
      <c r="I89" s="75"/>
      <c r="J89" s="75"/>
      <c r="K89" s="75"/>
      <c r="L89" s="78"/>
    </row>
    <row r="90" spans="2:12" x14ac:dyDescent="0.25">
      <c r="B90" s="67"/>
      <c r="C90" s="109"/>
      <c r="D90" s="108"/>
      <c r="E90" s="216" t="s">
        <v>79</v>
      </c>
      <c r="F90" s="355">
        <f>F87+F89+F88</f>
        <v>66151.86</v>
      </c>
      <c r="G90" s="75"/>
      <c r="H90" s="75"/>
      <c r="I90" s="75"/>
      <c r="J90" s="75"/>
      <c r="K90" s="75"/>
      <c r="L90" s="78"/>
    </row>
    <row r="91" spans="2:12" x14ac:dyDescent="0.25">
      <c r="B91" s="67"/>
      <c r="C91" s="217" t="s">
        <v>80</v>
      </c>
      <c r="D91" s="218"/>
      <c r="E91" s="219"/>
      <c r="F91" s="356">
        <f>F86+F90</f>
        <v>83985.86</v>
      </c>
      <c r="G91" s="75"/>
      <c r="H91" s="75"/>
      <c r="I91" s="75"/>
      <c r="J91" s="75"/>
      <c r="K91" s="75"/>
      <c r="L91" s="78"/>
    </row>
    <row r="92" spans="2:12" x14ac:dyDescent="0.25">
      <c r="B92" s="67"/>
      <c r="C92" s="75"/>
      <c r="D92" s="75"/>
      <c r="E92" s="75"/>
      <c r="F92" s="75"/>
      <c r="G92" s="75"/>
      <c r="H92" s="75"/>
      <c r="I92" s="75"/>
      <c r="J92" s="75"/>
      <c r="K92" s="75"/>
      <c r="L92" s="78"/>
    </row>
    <row r="93" spans="2:12" x14ac:dyDescent="0.25">
      <c r="B93" s="67"/>
      <c r="C93" s="75"/>
      <c r="D93" s="75"/>
      <c r="E93" s="75"/>
      <c r="F93" s="75"/>
      <c r="G93" s="75"/>
      <c r="H93" s="75"/>
      <c r="I93" s="75"/>
      <c r="J93" s="75"/>
      <c r="K93" s="75"/>
      <c r="L93" s="78"/>
    </row>
    <row r="94" spans="2:12" x14ac:dyDescent="0.25">
      <c r="B94" s="121" t="s">
        <v>81</v>
      </c>
      <c r="C94" s="90" t="s">
        <v>82</v>
      </c>
      <c r="D94" s="91"/>
      <c r="E94" s="91"/>
      <c r="F94" s="92"/>
      <c r="G94" s="91"/>
      <c r="H94" s="91"/>
      <c r="I94" s="89"/>
      <c r="J94" s="60"/>
      <c r="K94" s="60"/>
      <c r="L94" s="103"/>
    </row>
    <row r="95" spans="2:12" x14ac:dyDescent="0.25">
      <c r="B95" s="121"/>
      <c r="C95" s="91"/>
      <c r="D95" s="91"/>
      <c r="E95" s="91"/>
      <c r="F95" s="92"/>
      <c r="G95" s="91"/>
      <c r="H95" s="91"/>
      <c r="I95" s="89"/>
      <c r="J95" s="60"/>
      <c r="K95" s="60"/>
      <c r="L95" s="103"/>
    </row>
    <row r="96" spans="2:12" x14ac:dyDescent="0.25">
      <c r="B96" s="122"/>
      <c r="C96" s="93" t="s">
        <v>379</v>
      </c>
      <c r="D96" s="91"/>
      <c r="E96" s="91"/>
      <c r="F96" s="92"/>
      <c r="G96" s="91"/>
      <c r="H96" s="91"/>
      <c r="I96" s="89"/>
      <c r="J96" s="60"/>
      <c r="K96" s="60"/>
      <c r="L96" s="103"/>
    </row>
    <row r="97" spans="2:12" x14ac:dyDescent="0.25">
      <c r="B97" s="122"/>
      <c r="C97" s="93" t="s">
        <v>380</v>
      </c>
      <c r="D97" s="93"/>
      <c r="E97" s="93"/>
      <c r="F97" s="92"/>
      <c r="G97" s="91"/>
      <c r="H97" s="91"/>
      <c r="I97" s="89"/>
      <c r="J97" s="60"/>
      <c r="K97" s="60"/>
      <c r="L97" s="103"/>
    </row>
    <row r="98" spans="2:12" x14ac:dyDescent="0.25">
      <c r="B98" s="122"/>
      <c r="C98" s="93" t="s">
        <v>381</v>
      </c>
      <c r="D98" s="93"/>
      <c r="E98" s="93"/>
      <c r="F98" s="92"/>
      <c r="G98" s="91"/>
      <c r="H98" s="91"/>
      <c r="I98" s="89"/>
      <c r="J98" s="60"/>
      <c r="K98" s="60"/>
      <c r="L98" s="103"/>
    </row>
    <row r="99" spans="2:12" x14ac:dyDescent="0.25">
      <c r="B99" s="122"/>
      <c r="C99" s="93" t="s">
        <v>382</v>
      </c>
      <c r="D99" s="93"/>
      <c r="E99" s="93"/>
      <c r="F99" s="92"/>
      <c r="G99" s="91"/>
      <c r="H99" s="91"/>
      <c r="I99" s="89"/>
      <c r="J99" s="60"/>
      <c r="K99" s="60"/>
      <c r="L99" s="103"/>
    </row>
    <row r="100" spans="2:12" x14ac:dyDescent="0.25">
      <c r="B100" s="122"/>
      <c r="C100" s="93" t="s">
        <v>83</v>
      </c>
      <c r="D100" s="93"/>
      <c r="E100" s="93"/>
      <c r="F100" s="92"/>
      <c r="G100" s="91"/>
      <c r="H100" s="91"/>
      <c r="I100" s="89"/>
      <c r="J100" s="60"/>
      <c r="K100" s="60"/>
      <c r="L100" s="103"/>
    </row>
    <row r="101" spans="2:12" x14ac:dyDescent="0.25">
      <c r="B101" s="121"/>
      <c r="C101" s="91"/>
      <c r="D101" s="94" t="s">
        <v>383</v>
      </c>
      <c r="E101" s="93"/>
      <c r="F101" s="92"/>
      <c r="G101" s="91"/>
      <c r="H101" s="91"/>
      <c r="I101" s="89"/>
      <c r="J101" s="60"/>
      <c r="K101" s="60"/>
      <c r="L101" s="103"/>
    </row>
    <row r="102" spans="2:12" x14ac:dyDescent="0.25">
      <c r="B102" s="121"/>
      <c r="C102" s="91"/>
      <c r="D102" s="94" t="s">
        <v>384</v>
      </c>
      <c r="E102" s="93"/>
      <c r="F102" s="92"/>
      <c r="G102" s="91"/>
      <c r="H102" s="91"/>
      <c r="I102" s="89"/>
      <c r="J102" s="60"/>
      <c r="K102" s="60"/>
      <c r="L102" s="103"/>
    </row>
    <row r="103" spans="2:12" x14ac:dyDescent="0.25">
      <c r="B103" s="121"/>
      <c r="C103" s="91"/>
      <c r="D103" s="94" t="s">
        <v>385</v>
      </c>
      <c r="E103" s="93"/>
      <c r="F103" s="92"/>
      <c r="G103" s="91"/>
      <c r="H103" s="91"/>
      <c r="I103" s="91"/>
      <c r="J103" s="70"/>
      <c r="K103" s="70"/>
      <c r="L103" s="103"/>
    </row>
    <row r="104" spans="2:12" x14ac:dyDescent="0.25">
      <c r="B104" s="121"/>
      <c r="C104" s="95" t="s">
        <v>386</v>
      </c>
      <c r="D104" s="93"/>
      <c r="E104" s="93"/>
      <c r="F104" s="92"/>
      <c r="G104" s="91"/>
      <c r="H104" s="91"/>
      <c r="I104" s="91"/>
      <c r="J104" s="70"/>
      <c r="K104" s="70"/>
      <c r="L104" s="103"/>
    </row>
    <row r="105" spans="2:12" x14ac:dyDescent="0.25">
      <c r="B105" s="121"/>
      <c r="C105" s="95" t="s">
        <v>387</v>
      </c>
      <c r="D105" s="91"/>
      <c r="E105" s="91"/>
      <c r="F105" s="92"/>
      <c r="G105" s="91"/>
      <c r="H105" s="91"/>
      <c r="I105" s="91"/>
      <c r="J105" s="70"/>
      <c r="K105" s="70"/>
      <c r="L105" s="103"/>
    </row>
    <row r="106" spans="2:12" x14ac:dyDescent="0.25">
      <c r="B106" s="121"/>
      <c r="C106" s="91"/>
      <c r="D106" s="91"/>
      <c r="E106" s="91"/>
      <c r="F106" s="91"/>
      <c r="G106" s="91"/>
      <c r="H106" s="91"/>
      <c r="I106" s="91"/>
      <c r="J106" s="70"/>
      <c r="K106" s="70"/>
      <c r="L106" s="103"/>
    </row>
    <row r="107" spans="2:12" x14ac:dyDescent="0.25">
      <c r="B107" s="121" t="s">
        <v>84</v>
      </c>
      <c r="C107" s="90" t="s">
        <v>85</v>
      </c>
      <c r="D107" s="96"/>
      <c r="E107" s="97" t="s">
        <v>45</v>
      </c>
      <c r="F107" s="91"/>
      <c r="G107" s="91"/>
      <c r="H107" s="91"/>
      <c r="I107" s="91"/>
      <c r="J107" s="70"/>
      <c r="K107" s="70"/>
      <c r="L107" s="103"/>
    </row>
    <row r="108" spans="2:12" x14ac:dyDescent="0.25">
      <c r="B108" s="67"/>
      <c r="C108" s="75"/>
      <c r="D108" s="75"/>
      <c r="E108" s="75"/>
      <c r="F108" s="75"/>
      <c r="G108" s="75"/>
      <c r="H108" s="75"/>
      <c r="I108" s="75"/>
      <c r="J108" s="75"/>
      <c r="K108" s="75"/>
      <c r="L108" s="78"/>
    </row>
    <row r="109" spans="2:12" x14ac:dyDescent="0.25">
      <c r="B109" s="67"/>
      <c r="C109" s="75"/>
      <c r="D109" s="75"/>
      <c r="E109" s="75"/>
      <c r="F109" s="75"/>
      <c r="G109" s="75"/>
      <c r="H109" s="75"/>
      <c r="I109" s="75"/>
      <c r="J109" s="75"/>
      <c r="K109" s="75"/>
      <c r="L109" s="78"/>
    </row>
    <row r="110" spans="2:12" ht="15.75" thickBot="1" x14ac:dyDescent="0.3">
      <c r="B110" s="67"/>
      <c r="C110" s="75"/>
      <c r="D110" s="75"/>
      <c r="E110" s="75"/>
      <c r="F110" s="75"/>
      <c r="G110" s="75"/>
      <c r="H110" s="75"/>
      <c r="I110" s="75"/>
      <c r="J110" s="75"/>
      <c r="K110" s="75"/>
      <c r="L110" s="78"/>
    </row>
    <row r="111" spans="2:12" x14ac:dyDescent="0.25">
      <c r="B111" s="207">
        <v>3</v>
      </c>
      <c r="C111" s="118" t="s">
        <v>86</v>
      </c>
      <c r="D111" s="119"/>
      <c r="E111" s="119"/>
      <c r="F111" s="119"/>
      <c r="G111" s="119"/>
      <c r="H111" s="119"/>
      <c r="I111" s="119"/>
      <c r="J111" s="119"/>
      <c r="K111" s="119"/>
      <c r="L111" s="120"/>
    </row>
    <row r="112" spans="2:12" x14ac:dyDescent="0.25">
      <c r="B112" s="105"/>
      <c r="C112" s="66"/>
      <c r="D112" s="66"/>
      <c r="E112" s="66"/>
      <c r="F112" s="66"/>
      <c r="G112" s="66"/>
      <c r="H112" s="66"/>
      <c r="I112" s="66"/>
      <c r="J112" s="66"/>
      <c r="K112" s="66"/>
      <c r="L112" s="101"/>
    </row>
    <row r="113" spans="2:12" x14ac:dyDescent="0.25">
      <c r="B113" s="104"/>
      <c r="C113" s="75"/>
      <c r="D113" s="75"/>
      <c r="E113" s="75"/>
      <c r="F113" s="75"/>
      <c r="G113" s="75"/>
      <c r="H113" s="75"/>
      <c r="I113" s="75"/>
      <c r="J113" s="75"/>
      <c r="K113" s="75"/>
      <c r="L113" s="78"/>
    </row>
    <row r="114" spans="2:12" x14ac:dyDescent="0.25">
      <c r="B114" s="104" t="s">
        <v>87</v>
      </c>
      <c r="C114" s="65" t="s">
        <v>88</v>
      </c>
      <c r="D114" s="75"/>
      <c r="E114" s="75"/>
      <c r="F114" s="75"/>
      <c r="G114" s="75"/>
      <c r="H114" s="75"/>
      <c r="I114" s="75"/>
      <c r="J114" s="75"/>
      <c r="K114" s="75"/>
      <c r="L114" s="78"/>
    </row>
    <row r="115" spans="2:12" x14ac:dyDescent="0.25">
      <c r="B115" s="104"/>
      <c r="C115" s="75"/>
      <c r="D115" s="75"/>
      <c r="E115" s="75"/>
      <c r="F115" s="75"/>
      <c r="G115" s="75"/>
      <c r="H115" s="75"/>
      <c r="I115" s="75"/>
      <c r="J115" s="75"/>
      <c r="K115" s="75"/>
      <c r="L115" s="78"/>
    </row>
    <row r="116" spans="2:12" x14ac:dyDescent="0.25">
      <c r="B116" s="104"/>
      <c r="C116" s="60"/>
      <c r="D116" s="60"/>
      <c r="E116" s="220" t="s">
        <v>89</v>
      </c>
      <c r="F116" s="221" t="s">
        <v>90</v>
      </c>
      <c r="G116" s="75"/>
      <c r="H116" s="75"/>
      <c r="I116" s="75"/>
      <c r="J116" s="75"/>
      <c r="K116" s="75"/>
      <c r="L116" s="78"/>
    </row>
    <row r="117" spans="2:12" x14ac:dyDescent="0.25">
      <c r="B117" s="104"/>
      <c r="C117" s="423" t="s">
        <v>91</v>
      </c>
      <c r="D117" s="424"/>
      <c r="E117" s="240">
        <v>8.718</v>
      </c>
      <c r="F117" s="240">
        <v>9.74</v>
      </c>
      <c r="G117" s="75"/>
      <c r="H117" s="75"/>
      <c r="I117" s="75"/>
      <c r="J117" s="75"/>
      <c r="K117" s="75"/>
      <c r="L117" s="78"/>
    </row>
    <row r="118" spans="2:12" x14ac:dyDescent="0.25">
      <c r="B118" s="104"/>
      <c r="C118" s="423" t="s">
        <v>92</v>
      </c>
      <c r="D118" s="424"/>
      <c r="E118" s="240">
        <v>7.3316999999999997</v>
      </c>
      <c r="F118" s="240">
        <v>11.67</v>
      </c>
      <c r="G118" s="75"/>
      <c r="H118" s="75"/>
      <c r="I118" s="75"/>
      <c r="J118" s="75"/>
      <c r="K118" s="75"/>
      <c r="L118" s="78"/>
    </row>
    <row r="119" spans="2:12" x14ac:dyDescent="0.25">
      <c r="B119" s="104"/>
      <c r="C119" s="423" t="s">
        <v>93</v>
      </c>
      <c r="D119" s="424"/>
      <c r="E119" s="222"/>
      <c r="F119" s="222"/>
      <c r="G119" s="75"/>
      <c r="H119" s="75"/>
      <c r="I119" s="75"/>
      <c r="J119" s="75"/>
      <c r="K119" s="75"/>
      <c r="L119" s="78"/>
    </row>
    <row r="120" spans="2:12" x14ac:dyDescent="0.25">
      <c r="B120" s="104"/>
      <c r="C120" s="423" t="s">
        <v>57</v>
      </c>
      <c r="D120" s="424"/>
      <c r="E120" s="240">
        <v>7.46E-2</v>
      </c>
      <c r="F120" s="240">
        <v>0.1</v>
      </c>
      <c r="G120" s="75"/>
      <c r="H120" s="75"/>
      <c r="I120" s="75"/>
      <c r="J120" s="75"/>
      <c r="K120" s="75"/>
      <c r="L120" s="78"/>
    </row>
    <row r="121" spans="2:12" x14ac:dyDescent="0.25">
      <c r="B121" s="104"/>
      <c r="C121" s="422" t="s">
        <v>94</v>
      </c>
      <c r="D121" s="422"/>
      <c r="E121" s="243">
        <v>7.2794999999999996</v>
      </c>
      <c r="F121" s="243">
        <v>9.8699999999999992</v>
      </c>
      <c r="G121" s="75"/>
      <c r="H121" s="75"/>
      <c r="I121" s="75"/>
      <c r="J121" s="75"/>
      <c r="K121" s="75"/>
      <c r="L121" s="78"/>
    </row>
    <row r="122" spans="2:12" x14ac:dyDescent="0.25">
      <c r="B122" s="104"/>
      <c r="C122" s="60"/>
      <c r="D122" s="66"/>
      <c r="E122" s="60"/>
      <c r="F122" s="60"/>
      <c r="G122" s="75"/>
      <c r="H122" s="75"/>
      <c r="I122" s="75"/>
      <c r="J122" s="75"/>
      <c r="K122" s="75"/>
      <c r="L122" s="78"/>
    </row>
    <row r="123" spans="2:12" x14ac:dyDescent="0.25">
      <c r="B123" s="104"/>
      <c r="C123" s="422" t="s">
        <v>95</v>
      </c>
      <c r="D123" s="422"/>
      <c r="E123" s="243">
        <v>7.44</v>
      </c>
      <c r="F123" s="244">
        <v>7.44</v>
      </c>
      <c r="G123" s="75"/>
      <c r="H123" s="75"/>
      <c r="I123" s="75"/>
      <c r="J123" s="75"/>
      <c r="K123" s="75"/>
      <c r="L123" s="78"/>
    </row>
    <row r="124" spans="2:12" x14ac:dyDescent="0.25">
      <c r="B124" s="104"/>
      <c r="C124" s="75"/>
      <c r="D124" s="75"/>
      <c r="E124" s="245"/>
      <c r="F124" s="245"/>
      <c r="G124" s="75"/>
      <c r="H124" s="75"/>
      <c r="I124" s="75"/>
      <c r="J124" s="75"/>
      <c r="K124" s="75"/>
      <c r="L124" s="78"/>
    </row>
    <row r="125" spans="2:12" x14ac:dyDescent="0.25">
      <c r="B125" s="104"/>
      <c r="C125" s="422" t="s">
        <v>96</v>
      </c>
      <c r="D125" s="422"/>
      <c r="E125" s="243">
        <v>7.88</v>
      </c>
      <c r="F125" s="243">
        <v>7.88</v>
      </c>
      <c r="G125" s="75"/>
      <c r="H125" s="75"/>
      <c r="I125" s="75"/>
      <c r="J125" s="75"/>
      <c r="K125" s="75"/>
      <c r="L125" s="78"/>
    </row>
    <row r="126" spans="2:12" x14ac:dyDescent="0.25">
      <c r="B126" s="104"/>
      <c r="C126" s="75"/>
      <c r="D126" s="75"/>
      <c r="E126" s="75"/>
      <c r="F126" s="75"/>
      <c r="G126" s="75"/>
      <c r="H126" s="75"/>
      <c r="I126" s="75"/>
      <c r="J126" s="75"/>
      <c r="K126" s="75"/>
      <c r="L126" s="78"/>
    </row>
    <row r="127" spans="2:12" x14ac:dyDescent="0.25">
      <c r="B127" s="104" t="s">
        <v>97</v>
      </c>
      <c r="C127" s="65" t="s">
        <v>98</v>
      </c>
      <c r="D127" s="75"/>
      <c r="E127" s="75"/>
      <c r="F127" s="75"/>
      <c r="G127" s="75"/>
      <c r="H127" s="75"/>
      <c r="I127" s="75"/>
      <c r="J127" s="75"/>
      <c r="K127" s="75"/>
      <c r="L127" s="78"/>
    </row>
    <row r="128" spans="2:12" x14ac:dyDescent="0.25">
      <c r="B128" s="104"/>
      <c r="C128" s="75"/>
      <c r="D128" s="75"/>
      <c r="E128" s="75"/>
      <c r="F128" s="75"/>
      <c r="G128" s="75"/>
      <c r="H128" s="75"/>
      <c r="I128" s="75"/>
      <c r="J128" s="75"/>
      <c r="K128" s="75"/>
      <c r="L128" s="78"/>
    </row>
    <row r="129" spans="2:13" x14ac:dyDescent="0.25">
      <c r="B129" s="104"/>
      <c r="C129" s="75"/>
      <c r="D129" s="75"/>
      <c r="E129" s="246" t="s">
        <v>99</v>
      </c>
      <c r="F129" s="208" t="s">
        <v>100</v>
      </c>
      <c r="G129" s="208" t="s">
        <v>101</v>
      </c>
      <c r="H129" s="246" t="s">
        <v>102</v>
      </c>
      <c r="I129" s="208" t="s">
        <v>103</v>
      </c>
      <c r="J129" s="208" t="s">
        <v>104</v>
      </c>
      <c r="K129" s="208" t="s">
        <v>105</v>
      </c>
      <c r="L129" s="78"/>
    </row>
    <row r="130" spans="2:13" x14ac:dyDescent="0.25">
      <c r="B130" s="104"/>
      <c r="C130" s="423" t="s">
        <v>91</v>
      </c>
      <c r="D130" s="424"/>
      <c r="E130" s="239">
        <v>3708</v>
      </c>
      <c r="F130" s="239">
        <v>2715</v>
      </c>
      <c r="G130" s="239">
        <v>2431</v>
      </c>
      <c r="H130" s="239">
        <v>2118</v>
      </c>
      <c r="I130" s="239">
        <v>1962</v>
      </c>
      <c r="J130" s="239">
        <v>8543</v>
      </c>
      <c r="K130" s="239">
        <v>12554</v>
      </c>
      <c r="L130" s="106"/>
      <c r="M130" s="43"/>
    </row>
    <row r="131" spans="2:13" x14ac:dyDescent="0.25">
      <c r="B131" s="104"/>
      <c r="C131" s="423" t="s">
        <v>92</v>
      </c>
      <c r="D131" s="424"/>
      <c r="E131" s="239">
        <v>5073</v>
      </c>
      <c r="F131" s="239">
        <v>4716</v>
      </c>
      <c r="G131" s="239">
        <v>4067</v>
      </c>
      <c r="H131" s="239">
        <v>3376</v>
      </c>
      <c r="I131" s="239">
        <v>2547</v>
      </c>
      <c r="J131" s="239">
        <v>8384</v>
      </c>
      <c r="K131" s="239">
        <v>11664</v>
      </c>
      <c r="L131" s="106"/>
      <c r="M131" s="43"/>
    </row>
    <row r="132" spans="2:13" x14ac:dyDescent="0.25">
      <c r="B132" s="104"/>
      <c r="C132" s="423" t="s">
        <v>93</v>
      </c>
      <c r="D132" s="424"/>
      <c r="E132" s="239"/>
      <c r="F132" s="239"/>
      <c r="G132" s="239"/>
      <c r="H132" s="239"/>
      <c r="I132" s="239"/>
      <c r="J132" s="239"/>
      <c r="K132" s="239"/>
      <c r="L132" s="106"/>
      <c r="M132" s="43"/>
    </row>
    <row r="133" spans="2:13" x14ac:dyDescent="0.25">
      <c r="B133" s="104"/>
      <c r="C133" s="423" t="s">
        <v>57</v>
      </c>
      <c r="D133" s="424"/>
      <c r="E133" s="239">
        <v>6789</v>
      </c>
      <c r="F133" s="239"/>
      <c r="G133" s="239"/>
      <c r="H133" s="239"/>
      <c r="I133" s="239"/>
      <c r="J133" s="239"/>
      <c r="K133" s="239"/>
      <c r="L133" s="106"/>
      <c r="M133" s="43"/>
    </row>
    <row r="134" spans="2:13" x14ac:dyDescent="0.25">
      <c r="B134" s="104"/>
      <c r="C134" s="247"/>
      <c r="D134" s="202" t="s">
        <v>106</v>
      </c>
      <c r="E134" s="248">
        <f>SUM(E130:E133)</f>
        <v>15570</v>
      </c>
      <c r="F134" s="248">
        <f t="shared" ref="F134:K134" si="0">SUM(F130:F133)</f>
        <v>7431</v>
      </c>
      <c r="G134" s="248">
        <f t="shared" si="0"/>
        <v>6498</v>
      </c>
      <c r="H134" s="248">
        <f t="shared" si="0"/>
        <v>5494</v>
      </c>
      <c r="I134" s="248">
        <f t="shared" si="0"/>
        <v>4509</v>
      </c>
      <c r="J134" s="248">
        <f t="shared" si="0"/>
        <v>16927</v>
      </c>
      <c r="K134" s="248">
        <f t="shared" si="0"/>
        <v>24218</v>
      </c>
      <c r="L134" s="106"/>
      <c r="M134" s="43"/>
    </row>
    <row r="135" spans="2:13" x14ac:dyDescent="0.25">
      <c r="B135" s="104"/>
      <c r="C135" s="60"/>
      <c r="D135" s="57"/>
      <c r="E135" s="245"/>
      <c r="F135" s="245"/>
      <c r="G135" s="245"/>
      <c r="H135" s="245"/>
      <c r="I135" s="245"/>
      <c r="J135" s="245"/>
      <c r="K135" s="245"/>
      <c r="L135" s="78"/>
      <c r="M135" s="85"/>
    </row>
    <row r="136" spans="2:13" x14ac:dyDescent="0.25">
      <c r="B136" s="104"/>
      <c r="C136" s="247"/>
      <c r="D136" s="202" t="s">
        <v>107</v>
      </c>
      <c r="E136" s="248">
        <v>5633.2</v>
      </c>
      <c r="F136" s="248">
        <v>9718.2060000000001</v>
      </c>
      <c r="G136" s="248">
        <v>5189.5940000000001</v>
      </c>
      <c r="H136" s="248">
        <v>3712.6410000000001</v>
      </c>
      <c r="I136" s="248">
        <v>8804.6679999999997</v>
      </c>
      <c r="J136" s="248">
        <v>19982.7</v>
      </c>
      <c r="K136" s="248">
        <v>13247.9</v>
      </c>
      <c r="L136" s="106"/>
      <c r="M136" s="43"/>
    </row>
    <row r="137" spans="2:13" x14ac:dyDescent="0.25">
      <c r="B137" s="104"/>
      <c r="C137" s="75"/>
      <c r="D137" s="75"/>
      <c r="E137" s="75"/>
      <c r="F137" s="75"/>
      <c r="G137" s="75"/>
      <c r="H137" s="75"/>
      <c r="I137" s="80"/>
      <c r="J137" s="75"/>
      <c r="K137" s="75"/>
      <c r="L137" s="78"/>
      <c r="M137" s="43"/>
    </row>
    <row r="138" spans="2:13" x14ac:dyDescent="0.25">
      <c r="B138" s="104"/>
      <c r="C138" s="75"/>
      <c r="D138" s="75"/>
      <c r="E138" s="75"/>
      <c r="F138" s="75"/>
      <c r="G138" s="75"/>
      <c r="H138" s="75"/>
      <c r="I138" s="75"/>
      <c r="J138" s="75"/>
      <c r="K138" s="75"/>
      <c r="L138" s="78"/>
      <c r="M138" s="43"/>
    </row>
    <row r="139" spans="2:13" x14ac:dyDescent="0.25">
      <c r="B139" s="104" t="s">
        <v>108</v>
      </c>
      <c r="C139" s="65" t="s">
        <v>109</v>
      </c>
      <c r="D139" s="75"/>
      <c r="E139" s="75"/>
      <c r="F139" s="75"/>
      <c r="G139" s="75"/>
      <c r="H139" s="75"/>
      <c r="I139" s="75"/>
      <c r="J139" s="75"/>
      <c r="K139" s="75"/>
      <c r="L139" s="78"/>
      <c r="M139" s="43"/>
    </row>
    <row r="140" spans="2:13" x14ac:dyDescent="0.25">
      <c r="B140" s="104"/>
      <c r="C140" s="75"/>
      <c r="D140" s="75"/>
      <c r="E140" s="75"/>
      <c r="F140" s="75"/>
      <c r="G140" s="75"/>
      <c r="H140" s="75"/>
      <c r="I140" s="75"/>
      <c r="J140" s="75"/>
      <c r="K140" s="75"/>
      <c r="L140" s="78"/>
      <c r="M140" s="43"/>
    </row>
    <row r="141" spans="2:13" x14ac:dyDescent="0.25">
      <c r="B141" s="104"/>
      <c r="C141" s="75"/>
      <c r="D141" s="75"/>
      <c r="E141" s="208" t="s">
        <v>110</v>
      </c>
      <c r="F141" s="208" t="s">
        <v>100</v>
      </c>
      <c r="G141" s="208" t="s">
        <v>101</v>
      </c>
      <c r="H141" s="246" t="s">
        <v>102</v>
      </c>
      <c r="I141" s="208" t="s">
        <v>103</v>
      </c>
      <c r="J141" s="208" t="s">
        <v>104</v>
      </c>
      <c r="K141" s="208" t="s">
        <v>105</v>
      </c>
      <c r="L141" s="78"/>
      <c r="M141" s="43"/>
    </row>
    <row r="142" spans="2:13" x14ac:dyDescent="0.25">
      <c r="B142" s="104"/>
      <c r="C142" s="423" t="s">
        <v>91</v>
      </c>
      <c r="D142" s="424"/>
      <c r="E142" s="239">
        <v>3358.5189999999998</v>
      </c>
      <c r="F142" s="239">
        <v>2435.8000000000002</v>
      </c>
      <c r="G142" s="239">
        <v>2196.748</v>
      </c>
      <c r="H142" s="239">
        <v>1938.9739999999999</v>
      </c>
      <c r="I142" s="239">
        <v>1834.115</v>
      </c>
      <c r="J142" s="239">
        <v>8407.2430000000004</v>
      </c>
      <c r="K142" s="239">
        <v>13859.834999999999</v>
      </c>
      <c r="L142" s="106"/>
      <c r="M142" s="88"/>
    </row>
    <row r="143" spans="2:13" x14ac:dyDescent="0.25">
      <c r="B143" s="104"/>
      <c r="C143" s="423" t="s">
        <v>92</v>
      </c>
      <c r="D143" s="424"/>
      <c r="E143" s="239">
        <v>1913.0129999999999</v>
      </c>
      <c r="F143" s="239">
        <v>1917.0350000000001</v>
      </c>
      <c r="G143" s="239">
        <v>1937.626</v>
      </c>
      <c r="H143" s="239">
        <v>1934.7529999999999</v>
      </c>
      <c r="I143" s="239">
        <v>2125.259</v>
      </c>
      <c r="J143" s="239">
        <v>8864.07</v>
      </c>
      <c r="K143" s="239">
        <v>21135.796999999999</v>
      </c>
      <c r="L143" s="106"/>
      <c r="M143" s="43"/>
    </row>
    <row r="144" spans="2:13" x14ac:dyDescent="0.25">
      <c r="B144" s="104"/>
      <c r="C144" s="423" t="s">
        <v>93</v>
      </c>
      <c r="D144" s="424"/>
      <c r="E144" s="239"/>
      <c r="F144" s="239"/>
      <c r="G144" s="239"/>
      <c r="H144" s="239"/>
      <c r="I144" s="239"/>
      <c r="J144" s="239"/>
      <c r="K144" s="239"/>
      <c r="L144" s="106"/>
      <c r="M144" s="43"/>
    </row>
    <row r="145" spans="2:13" x14ac:dyDescent="0.25">
      <c r="B145" s="104"/>
      <c r="C145" s="423" t="s">
        <v>57</v>
      </c>
      <c r="D145" s="424"/>
      <c r="E145" s="239">
        <v>6788.8109999999997</v>
      </c>
      <c r="F145" s="239"/>
      <c r="G145" s="239"/>
      <c r="H145" s="239"/>
      <c r="I145" s="239"/>
      <c r="J145" s="239"/>
      <c r="K145" s="239"/>
      <c r="L145" s="106"/>
      <c r="M145" s="43"/>
    </row>
    <row r="146" spans="2:13" x14ac:dyDescent="0.25">
      <c r="B146" s="104"/>
      <c r="C146" s="247"/>
      <c r="D146" s="202" t="s">
        <v>111</v>
      </c>
      <c r="E146" s="248">
        <f>SUM(E142:E145)</f>
        <v>12060.342999999999</v>
      </c>
      <c r="F146" s="248">
        <f t="shared" ref="F146" si="1">SUM(F142:F145)</f>
        <v>4352.835</v>
      </c>
      <c r="G146" s="248">
        <f t="shared" ref="G146" si="2">SUM(G142:G145)</f>
        <v>4134.3739999999998</v>
      </c>
      <c r="H146" s="248">
        <f t="shared" ref="H146" si="3">SUM(H142:H145)</f>
        <v>3873.7269999999999</v>
      </c>
      <c r="I146" s="248">
        <f t="shared" ref="I146" si="4">SUM(I142:I145)</f>
        <v>3959.3739999999998</v>
      </c>
      <c r="J146" s="248">
        <f t="shared" ref="J146" si="5">SUM(J142:J145)</f>
        <v>17271.313000000002</v>
      </c>
      <c r="K146" s="248">
        <f t="shared" ref="K146" si="6">SUM(K142:K145)</f>
        <v>34995.631999999998</v>
      </c>
      <c r="L146" s="106"/>
    </row>
    <row r="147" spans="2:13" x14ac:dyDescent="0.25">
      <c r="B147" s="104"/>
      <c r="C147" s="60"/>
      <c r="D147" s="57"/>
      <c r="E147" s="71"/>
      <c r="F147" s="71"/>
      <c r="G147" s="71"/>
      <c r="H147" s="71"/>
      <c r="I147" s="71"/>
      <c r="J147" s="71"/>
      <c r="K147" s="71"/>
      <c r="L147" s="78"/>
    </row>
    <row r="148" spans="2:13" x14ac:dyDescent="0.25">
      <c r="B148" s="104"/>
      <c r="C148" s="249"/>
      <c r="D148" s="202" t="s">
        <v>112</v>
      </c>
      <c r="E148" s="248">
        <f>E136</f>
        <v>5633.2</v>
      </c>
      <c r="F148" s="248">
        <f t="shared" ref="F148:K148" si="7">F136</f>
        <v>9718.2060000000001</v>
      </c>
      <c r="G148" s="248">
        <f t="shared" si="7"/>
        <v>5189.5940000000001</v>
      </c>
      <c r="H148" s="248">
        <f t="shared" si="7"/>
        <v>3712.6410000000001</v>
      </c>
      <c r="I148" s="248">
        <f t="shared" si="7"/>
        <v>8804.6679999999997</v>
      </c>
      <c r="J148" s="248">
        <f t="shared" si="7"/>
        <v>19982.7</v>
      </c>
      <c r="K148" s="248">
        <f t="shared" si="7"/>
        <v>13247.9</v>
      </c>
      <c r="L148" s="106"/>
    </row>
    <row r="149" spans="2:13" x14ac:dyDescent="0.25">
      <c r="B149" s="104"/>
      <c r="C149" s="446" t="s">
        <v>113</v>
      </c>
      <c r="D149" s="446"/>
      <c r="E149" s="239">
        <f>E148</f>
        <v>5633.2</v>
      </c>
      <c r="F149" s="239">
        <f t="shared" ref="F149:K149" si="8">F148</f>
        <v>9718.2060000000001</v>
      </c>
      <c r="G149" s="239">
        <f t="shared" si="8"/>
        <v>5189.5940000000001</v>
      </c>
      <c r="H149" s="239">
        <f t="shared" si="8"/>
        <v>3712.6410000000001</v>
      </c>
      <c r="I149" s="239">
        <f t="shared" si="8"/>
        <v>8804.6679999999997</v>
      </c>
      <c r="J149" s="239">
        <f t="shared" si="8"/>
        <v>19982.7</v>
      </c>
      <c r="K149" s="239">
        <f t="shared" si="8"/>
        <v>13247.9</v>
      </c>
      <c r="L149" s="78"/>
    </row>
    <row r="150" spans="2:13" x14ac:dyDescent="0.25">
      <c r="B150" s="104"/>
      <c r="C150" s="446" t="s">
        <v>114</v>
      </c>
      <c r="D150" s="446"/>
      <c r="E150" s="239"/>
      <c r="F150" s="239"/>
      <c r="G150" s="239"/>
      <c r="H150" s="239"/>
      <c r="I150" s="239"/>
      <c r="J150" s="239"/>
      <c r="K150" s="239"/>
      <c r="L150" s="78"/>
    </row>
    <row r="151" spans="2:13" x14ac:dyDescent="0.25">
      <c r="B151" s="104"/>
      <c r="C151" s="75"/>
      <c r="D151" s="75"/>
      <c r="E151" s="75"/>
      <c r="F151" s="75"/>
      <c r="G151" s="75"/>
      <c r="H151" s="75"/>
      <c r="I151" s="75"/>
      <c r="J151" s="75"/>
      <c r="K151" s="75"/>
      <c r="L151" s="78"/>
    </row>
    <row r="152" spans="2:13" x14ac:dyDescent="0.25">
      <c r="B152" s="104"/>
      <c r="C152" s="75"/>
      <c r="D152" s="75"/>
      <c r="E152" s="75"/>
      <c r="F152" s="75"/>
      <c r="G152" s="75"/>
      <c r="H152" s="75"/>
      <c r="I152" s="75"/>
      <c r="J152" s="75"/>
      <c r="K152" s="75"/>
      <c r="L152" s="78"/>
    </row>
    <row r="153" spans="2:13" x14ac:dyDescent="0.25">
      <c r="B153" s="104" t="s">
        <v>115</v>
      </c>
      <c r="C153" s="65" t="s">
        <v>116</v>
      </c>
      <c r="D153" s="75"/>
      <c r="E153" s="80"/>
      <c r="F153" s="75"/>
      <c r="G153" s="75"/>
      <c r="H153" s="75"/>
      <c r="I153" s="80"/>
      <c r="J153" s="80"/>
      <c r="K153" s="80"/>
      <c r="L153" s="78"/>
    </row>
    <row r="154" spans="2:13" x14ac:dyDescent="0.25">
      <c r="B154" s="104"/>
      <c r="C154" s="75"/>
      <c r="D154" s="75"/>
      <c r="E154" s="75"/>
      <c r="F154" s="75"/>
      <c r="G154" s="75"/>
      <c r="H154" s="75"/>
      <c r="I154" s="75"/>
      <c r="J154" s="75"/>
      <c r="K154" s="75"/>
      <c r="L154" s="78"/>
    </row>
    <row r="155" spans="2:13" x14ac:dyDescent="0.25">
      <c r="B155" s="104"/>
      <c r="C155" s="250" t="s">
        <v>117</v>
      </c>
      <c r="D155" s="436"/>
      <c r="E155" s="437"/>
      <c r="F155" s="437"/>
      <c r="G155" s="437"/>
      <c r="H155" s="437"/>
      <c r="I155" s="437"/>
      <c r="J155" s="437"/>
      <c r="K155" s="437"/>
      <c r="L155" s="78"/>
    </row>
    <row r="156" spans="2:13" ht="243.75" customHeight="1" x14ac:dyDescent="0.25">
      <c r="B156" s="104"/>
      <c r="C156" s="328"/>
      <c r="D156" s="438" t="s">
        <v>437</v>
      </c>
      <c r="E156" s="439"/>
      <c r="F156" s="439"/>
      <c r="G156" s="439"/>
      <c r="H156" s="439"/>
      <c r="I156" s="440"/>
      <c r="J156" s="440"/>
      <c r="K156" s="440"/>
      <c r="L156" s="78"/>
    </row>
    <row r="157" spans="2:13" x14ac:dyDescent="0.25">
      <c r="B157" s="104"/>
      <c r="C157" s="329"/>
      <c r="D157" s="330"/>
      <c r="E157" s="331"/>
      <c r="F157" s="60"/>
      <c r="G157" s="60"/>
      <c r="H157" s="60"/>
      <c r="I157" s="75"/>
      <c r="J157" s="75"/>
      <c r="K157" s="333"/>
      <c r="L157" s="78"/>
    </row>
    <row r="158" spans="2:13" x14ac:dyDescent="0.25">
      <c r="B158" s="104"/>
      <c r="C158" s="251"/>
      <c r="D158" s="223" t="s">
        <v>118</v>
      </c>
      <c r="E158" s="223" t="s">
        <v>119</v>
      </c>
      <c r="F158" s="75"/>
      <c r="G158" s="75"/>
      <c r="H158" s="60"/>
      <c r="I158" s="60"/>
      <c r="J158" s="66"/>
      <c r="K158" s="333"/>
      <c r="L158" s="78"/>
    </row>
    <row r="159" spans="2:13" x14ac:dyDescent="0.25">
      <c r="B159" s="104"/>
      <c r="C159" s="252" t="s">
        <v>447</v>
      </c>
      <c r="D159" s="254">
        <v>39641</v>
      </c>
      <c r="E159" s="255">
        <v>6.8</v>
      </c>
      <c r="F159" s="75"/>
      <c r="G159" s="75"/>
      <c r="H159" s="60"/>
      <c r="I159" s="60"/>
      <c r="J159" s="75"/>
      <c r="K159" s="333"/>
      <c r="L159" s="78"/>
    </row>
    <row r="160" spans="2:13" x14ac:dyDescent="0.25">
      <c r="B160" s="104"/>
      <c r="C160" s="252" t="s">
        <v>448</v>
      </c>
      <c r="D160" s="254">
        <v>20771</v>
      </c>
      <c r="E160" s="255">
        <v>7.5</v>
      </c>
      <c r="F160" s="75"/>
      <c r="G160" s="75"/>
      <c r="H160" s="60"/>
      <c r="I160" s="75"/>
      <c r="J160" s="75"/>
      <c r="K160" s="333"/>
      <c r="L160" s="78"/>
    </row>
    <row r="161" spans="2:12" x14ac:dyDescent="0.25">
      <c r="B161" s="104"/>
      <c r="C161" s="250" t="s">
        <v>120</v>
      </c>
      <c r="D161" s="441"/>
      <c r="E161" s="437"/>
      <c r="F161" s="442"/>
      <c r="G161" s="442"/>
      <c r="H161" s="442"/>
      <c r="I161" s="442"/>
      <c r="J161" s="442"/>
      <c r="K161" s="442"/>
      <c r="L161" s="78"/>
    </row>
    <row r="162" spans="2:12" ht="66" customHeight="1" x14ac:dyDescent="0.25">
      <c r="B162" s="104"/>
      <c r="C162" s="328"/>
      <c r="D162" s="443" t="s">
        <v>434</v>
      </c>
      <c r="E162" s="444"/>
      <c r="F162" s="444"/>
      <c r="G162" s="444"/>
      <c r="H162" s="444"/>
      <c r="I162" s="444"/>
      <c r="J162" s="444"/>
      <c r="K162" s="445"/>
      <c r="L162" s="78"/>
    </row>
    <row r="163" spans="2:12" x14ac:dyDescent="0.25">
      <c r="B163" s="104"/>
      <c r="C163" s="329"/>
      <c r="D163" s="332"/>
      <c r="E163" s="110"/>
      <c r="F163" s="75"/>
      <c r="G163" s="75"/>
      <c r="H163" s="75"/>
      <c r="I163" s="75"/>
      <c r="J163" s="75"/>
      <c r="K163" s="333"/>
      <c r="L163" s="78"/>
    </row>
    <row r="164" spans="2:12" x14ac:dyDescent="0.25">
      <c r="B164" s="104"/>
      <c r="C164" s="251"/>
      <c r="D164" s="223" t="s">
        <v>118</v>
      </c>
      <c r="E164" s="223" t="s">
        <v>119</v>
      </c>
      <c r="F164" s="334"/>
      <c r="G164" s="75"/>
      <c r="H164" s="75"/>
      <c r="I164" s="75"/>
      <c r="J164" s="75"/>
      <c r="K164" s="333"/>
      <c r="L164" s="78"/>
    </row>
    <row r="165" spans="2:12" x14ac:dyDescent="0.25">
      <c r="B165" s="104"/>
      <c r="C165" s="252" t="s">
        <v>446</v>
      </c>
      <c r="D165" s="254">
        <v>4134</v>
      </c>
      <c r="E165" s="255">
        <v>9.1999999999999993</v>
      </c>
      <c r="F165" s="334"/>
      <c r="G165" s="75"/>
      <c r="H165" s="75"/>
      <c r="I165" s="60"/>
      <c r="J165" s="75"/>
      <c r="K165" s="333"/>
      <c r="L165" s="78"/>
    </row>
    <row r="166" spans="2:12" x14ac:dyDescent="0.25">
      <c r="B166" s="104"/>
      <c r="C166" s="252" t="s">
        <v>452</v>
      </c>
      <c r="D166" s="254">
        <v>6139</v>
      </c>
      <c r="E166" s="395">
        <v>8.4</v>
      </c>
      <c r="F166" s="332"/>
      <c r="G166" s="110"/>
      <c r="H166" s="331"/>
      <c r="I166" s="331"/>
      <c r="J166" s="110"/>
      <c r="K166" s="128"/>
      <c r="L166" s="78"/>
    </row>
    <row r="167" spans="2:12" x14ac:dyDescent="0.25">
      <c r="B167" s="104"/>
      <c r="C167" s="75"/>
      <c r="D167" s="75"/>
      <c r="E167" s="75"/>
      <c r="F167" s="75"/>
      <c r="G167" s="75"/>
      <c r="H167" s="75"/>
      <c r="I167" s="75"/>
      <c r="J167" s="75"/>
      <c r="K167" s="75"/>
      <c r="L167" s="78"/>
    </row>
    <row r="168" spans="2:12" x14ac:dyDescent="0.25">
      <c r="B168" s="104"/>
      <c r="C168" s="75"/>
      <c r="D168" s="75"/>
      <c r="E168" s="75"/>
      <c r="F168" s="75"/>
      <c r="G168" s="75"/>
      <c r="H168" s="75"/>
      <c r="I168" s="75"/>
      <c r="J168" s="75"/>
      <c r="K168" s="75"/>
      <c r="L168" s="78"/>
    </row>
    <row r="169" spans="2:12" x14ac:dyDescent="0.25">
      <c r="B169" s="104" t="s">
        <v>121</v>
      </c>
      <c r="C169" s="65" t="s">
        <v>122</v>
      </c>
      <c r="D169" s="75"/>
      <c r="E169" s="75"/>
      <c r="F169" s="75"/>
      <c r="G169" s="75"/>
      <c r="H169" s="75"/>
      <c r="I169" s="75"/>
      <c r="J169" s="75"/>
      <c r="K169" s="75"/>
      <c r="L169" s="78"/>
    </row>
    <row r="170" spans="2:12" x14ac:dyDescent="0.25">
      <c r="B170" s="104"/>
      <c r="C170" s="75"/>
      <c r="D170" s="75"/>
      <c r="E170" s="434" t="s">
        <v>396</v>
      </c>
      <c r="F170" s="75"/>
      <c r="G170" s="60"/>
      <c r="H170" s="75"/>
      <c r="I170" s="75"/>
      <c r="J170" s="75"/>
      <c r="K170" s="75"/>
      <c r="L170" s="78"/>
    </row>
    <row r="171" spans="2:12" x14ac:dyDescent="0.25">
      <c r="B171" s="104"/>
      <c r="C171" s="75"/>
      <c r="D171" s="75"/>
      <c r="E171" s="435"/>
      <c r="F171" s="75"/>
      <c r="G171" s="75"/>
      <c r="H171" s="75"/>
      <c r="I171" s="75"/>
      <c r="J171" s="75"/>
      <c r="K171" s="75"/>
      <c r="L171" s="78"/>
    </row>
    <row r="172" spans="2:12" x14ac:dyDescent="0.25">
      <c r="B172" s="104"/>
      <c r="C172" s="423" t="s">
        <v>123</v>
      </c>
      <c r="D172" s="424"/>
      <c r="E172" s="239"/>
      <c r="F172" s="75"/>
      <c r="G172" s="75"/>
      <c r="H172" s="75"/>
      <c r="I172" s="75"/>
      <c r="J172" s="75"/>
      <c r="K172" s="75"/>
      <c r="L172" s="78"/>
    </row>
    <row r="173" spans="2:12" x14ac:dyDescent="0.25">
      <c r="B173" s="104"/>
      <c r="C173" s="423" t="s">
        <v>124</v>
      </c>
      <c r="D173" s="424"/>
      <c r="E173" s="239"/>
      <c r="F173" s="75"/>
      <c r="G173" s="75"/>
      <c r="H173" s="75"/>
      <c r="I173" s="75"/>
      <c r="J173" s="75"/>
      <c r="K173" s="75"/>
      <c r="L173" s="78"/>
    </row>
    <row r="174" spans="2:12" x14ac:dyDescent="0.25">
      <c r="B174" s="104"/>
      <c r="C174" s="423" t="s">
        <v>125</v>
      </c>
      <c r="D174" s="424"/>
      <c r="E174" s="239">
        <v>7078</v>
      </c>
      <c r="F174" s="75"/>
      <c r="G174" s="75"/>
      <c r="H174" s="75"/>
      <c r="I174" s="75"/>
      <c r="J174" s="75"/>
      <c r="K174" s="75"/>
      <c r="L174" s="78"/>
    </row>
    <row r="175" spans="2:12" x14ac:dyDescent="0.25">
      <c r="B175" s="104"/>
      <c r="C175" s="423" t="s">
        <v>465</v>
      </c>
      <c r="D175" s="424"/>
      <c r="E175" s="239">
        <v>30371</v>
      </c>
      <c r="F175" s="75"/>
      <c r="G175" s="75"/>
      <c r="H175" s="75"/>
      <c r="I175" s="75"/>
      <c r="J175" s="75"/>
      <c r="K175" s="75"/>
      <c r="L175" s="78"/>
    </row>
    <row r="176" spans="2:12" x14ac:dyDescent="0.25">
      <c r="B176" s="104"/>
      <c r="C176" s="423" t="s">
        <v>466</v>
      </c>
      <c r="D176" s="424"/>
      <c r="E176" s="239">
        <v>1100</v>
      </c>
      <c r="F176" s="75"/>
      <c r="G176" s="75"/>
      <c r="H176" s="75"/>
      <c r="I176" s="75"/>
      <c r="J176" s="75"/>
      <c r="K176" s="75"/>
      <c r="L176" s="78"/>
    </row>
    <row r="177" spans="2:12" x14ac:dyDescent="0.25">
      <c r="B177" s="104"/>
      <c r="C177" s="449" t="s">
        <v>57</v>
      </c>
      <c r="D177" s="124" t="s">
        <v>126</v>
      </c>
      <c r="E177" s="239"/>
      <c r="F177" s="75"/>
      <c r="G177" s="75"/>
      <c r="H177" s="75"/>
      <c r="I177" s="75"/>
      <c r="J177" s="75"/>
      <c r="K177" s="75"/>
      <c r="L177" s="78"/>
    </row>
    <row r="178" spans="2:12" x14ac:dyDescent="0.25">
      <c r="B178" s="104"/>
      <c r="C178" s="450"/>
      <c r="D178" s="124" t="s">
        <v>64</v>
      </c>
      <c r="E178" s="239">
        <v>6789</v>
      </c>
      <c r="F178" s="75"/>
      <c r="G178" s="75"/>
      <c r="H178" s="75"/>
      <c r="I178" s="75"/>
      <c r="J178" s="75"/>
      <c r="K178" s="75"/>
      <c r="L178" s="78"/>
    </row>
    <row r="179" spans="2:12" x14ac:dyDescent="0.25">
      <c r="B179" s="104"/>
      <c r="C179" s="451" t="s">
        <v>127</v>
      </c>
      <c r="D179" s="452"/>
      <c r="E179" s="248">
        <f>SUM(E172:E178)</f>
        <v>45338</v>
      </c>
      <c r="F179" s="75"/>
      <c r="G179" s="75"/>
      <c r="H179" s="75"/>
      <c r="I179" s="75"/>
      <c r="J179" s="75"/>
      <c r="K179" s="75"/>
      <c r="L179" s="78"/>
    </row>
    <row r="180" spans="2:12" x14ac:dyDescent="0.25">
      <c r="B180" s="104"/>
      <c r="C180" s="447" t="s">
        <v>128</v>
      </c>
      <c r="D180" s="448"/>
      <c r="E180" s="357">
        <f>E179/F87</f>
        <v>0.68394599032175241</v>
      </c>
      <c r="F180" s="75"/>
      <c r="G180" s="75"/>
      <c r="H180" s="75"/>
      <c r="I180" s="75"/>
      <c r="J180" s="75"/>
      <c r="K180" s="75"/>
      <c r="L180" s="78"/>
    </row>
    <row r="181" spans="2:12" x14ac:dyDescent="0.25">
      <c r="B181" s="104"/>
      <c r="C181" s="72"/>
      <c r="D181" s="57"/>
      <c r="E181" s="75"/>
      <c r="F181" s="75"/>
      <c r="G181" s="75"/>
      <c r="H181" s="75"/>
      <c r="I181" s="75"/>
      <c r="J181" s="75"/>
      <c r="K181" s="75"/>
      <c r="L181" s="78"/>
    </row>
    <row r="182" spans="2:12" x14ac:dyDescent="0.25">
      <c r="B182" s="104"/>
      <c r="C182" s="423" t="s">
        <v>129</v>
      </c>
      <c r="D182" s="424"/>
      <c r="E182" s="81">
        <v>0</v>
      </c>
      <c r="F182" s="223" t="s">
        <v>397</v>
      </c>
      <c r="G182" s="75"/>
      <c r="H182" s="60"/>
      <c r="I182" s="75"/>
      <c r="J182" s="75"/>
      <c r="K182" s="75"/>
      <c r="L182" s="78"/>
    </row>
    <row r="183" spans="2:12" x14ac:dyDescent="0.25">
      <c r="B183" s="104"/>
      <c r="C183" s="447" t="s">
        <v>130</v>
      </c>
      <c r="D183" s="448"/>
      <c r="E183" s="314"/>
      <c r="F183" s="253"/>
      <c r="G183" s="75"/>
      <c r="H183" s="75"/>
      <c r="I183" s="75"/>
      <c r="J183" s="75"/>
      <c r="K183" s="75"/>
      <c r="L183" s="78"/>
    </row>
    <row r="184" spans="2:12" x14ac:dyDescent="0.25">
      <c r="B184" s="104"/>
      <c r="C184" s="72"/>
      <c r="D184" s="57"/>
      <c r="E184" s="75"/>
      <c r="F184" s="75"/>
      <c r="G184" s="75"/>
      <c r="H184" s="75"/>
      <c r="I184" s="75"/>
      <c r="J184" s="75"/>
      <c r="K184" s="75"/>
      <c r="L184" s="78"/>
    </row>
    <row r="185" spans="2:12" x14ac:dyDescent="0.25">
      <c r="B185" s="104"/>
      <c r="C185" s="75"/>
      <c r="D185" s="75"/>
      <c r="E185" s="75"/>
      <c r="F185" s="75"/>
      <c r="G185" s="75"/>
      <c r="H185" s="75"/>
      <c r="I185" s="75"/>
      <c r="J185" s="75"/>
      <c r="K185" s="75"/>
      <c r="L185" s="78"/>
    </row>
    <row r="186" spans="2:12" x14ac:dyDescent="0.25">
      <c r="B186" s="104" t="s">
        <v>131</v>
      </c>
      <c r="C186" s="65" t="s">
        <v>132</v>
      </c>
      <c r="D186" s="75"/>
      <c r="E186" s="75"/>
      <c r="F186" s="75"/>
      <c r="G186" s="75"/>
      <c r="H186" s="75"/>
      <c r="I186" s="75"/>
      <c r="J186" s="75"/>
      <c r="K186" s="75"/>
      <c r="L186" s="78"/>
    </row>
    <row r="187" spans="2:12" x14ac:dyDescent="0.25">
      <c r="B187" s="104"/>
      <c r="C187" s="75"/>
      <c r="D187" s="75"/>
      <c r="E187" s="75"/>
      <c r="F187" s="75"/>
      <c r="G187" s="75"/>
      <c r="H187" s="75"/>
      <c r="I187" s="75"/>
      <c r="J187" s="75"/>
      <c r="K187" s="75"/>
      <c r="L187" s="78"/>
    </row>
    <row r="188" spans="2:12" x14ac:dyDescent="0.25">
      <c r="B188" s="104"/>
      <c r="C188" s="75"/>
      <c r="D188" s="208" t="s">
        <v>73</v>
      </c>
      <c r="E188" s="208" t="s">
        <v>119</v>
      </c>
      <c r="F188" s="75"/>
      <c r="G188" s="75"/>
      <c r="H188" s="75"/>
      <c r="I188" s="75"/>
      <c r="J188" s="75"/>
      <c r="K188" s="75"/>
      <c r="L188" s="78"/>
    </row>
    <row r="189" spans="2:12" x14ac:dyDescent="0.25">
      <c r="B189" s="104"/>
      <c r="C189" s="53" t="s">
        <v>133</v>
      </c>
      <c r="D189" s="239"/>
      <c r="E189" s="240"/>
      <c r="F189" s="75"/>
      <c r="G189" s="75"/>
      <c r="H189" s="75"/>
      <c r="I189" s="75"/>
      <c r="J189" s="75"/>
      <c r="K189" s="75"/>
      <c r="L189" s="78"/>
    </row>
    <row r="190" spans="2:12" x14ac:dyDescent="0.25">
      <c r="B190" s="104"/>
      <c r="C190" s="53" t="s">
        <v>134</v>
      </c>
      <c r="D190" s="239">
        <v>6789</v>
      </c>
      <c r="E190" s="240">
        <v>7.46E-2</v>
      </c>
      <c r="F190" s="60" t="s">
        <v>454</v>
      </c>
      <c r="G190" s="75"/>
      <c r="H190" s="75"/>
      <c r="I190" s="75"/>
      <c r="J190" s="75"/>
      <c r="K190" s="75"/>
      <c r="L190" s="78"/>
    </row>
    <row r="191" spans="2:12" x14ac:dyDescent="0.25">
      <c r="B191" s="104"/>
      <c r="C191" s="53" t="s">
        <v>135</v>
      </c>
      <c r="D191" s="239"/>
      <c r="E191" s="242"/>
      <c r="F191" s="75"/>
      <c r="G191" s="75"/>
      <c r="H191" s="75"/>
      <c r="I191" s="75"/>
      <c r="J191" s="75"/>
      <c r="K191" s="75"/>
      <c r="L191" s="78"/>
    </row>
    <row r="192" spans="2:12" x14ac:dyDescent="0.25">
      <c r="B192" s="104"/>
      <c r="C192" s="249" t="s">
        <v>49</v>
      </c>
      <c r="D192" s="248">
        <f>D190</f>
        <v>6789</v>
      </c>
      <c r="E192" s="243">
        <f>E190</f>
        <v>7.46E-2</v>
      </c>
      <c r="F192" s="60"/>
      <c r="G192" s="75"/>
      <c r="H192" s="75"/>
      <c r="I192" s="75"/>
      <c r="J192" s="75"/>
      <c r="K192" s="75"/>
      <c r="L192" s="78"/>
    </row>
    <row r="193" spans="2:12" ht="15.75" thickBot="1" x14ac:dyDescent="0.3">
      <c r="B193" s="107"/>
      <c r="C193" s="84"/>
      <c r="D193" s="84"/>
      <c r="E193" s="84"/>
      <c r="F193" s="84"/>
      <c r="G193" s="84"/>
      <c r="H193" s="84"/>
      <c r="I193" s="84"/>
      <c r="J193" s="84"/>
      <c r="K193" s="84"/>
      <c r="L193" s="86"/>
    </row>
    <row r="231" spans="2:3" x14ac:dyDescent="0.25">
      <c r="B231" s="49"/>
      <c r="C231" s="54"/>
    </row>
  </sheetData>
  <sheetProtection password="EDEB" sheet="1" objects="1" scenarios="1"/>
  <mergeCells count="41">
    <mergeCell ref="C183:D183"/>
    <mergeCell ref="C177:C178"/>
    <mergeCell ref="C179:D179"/>
    <mergeCell ref="C182:D182"/>
    <mergeCell ref="C180:D180"/>
    <mergeCell ref="C172:D172"/>
    <mergeCell ref="C173:D173"/>
    <mergeCell ref="C174:D174"/>
    <mergeCell ref="C175:D175"/>
    <mergeCell ref="C176:D176"/>
    <mergeCell ref="C144:D144"/>
    <mergeCell ref="C145:D145"/>
    <mergeCell ref="E170:E171"/>
    <mergeCell ref="D155:K155"/>
    <mergeCell ref="D156:K156"/>
    <mergeCell ref="D161:K161"/>
    <mergeCell ref="D162:K162"/>
    <mergeCell ref="C149:D149"/>
    <mergeCell ref="C150:D150"/>
    <mergeCell ref="C142:D142"/>
    <mergeCell ref="C143:D143"/>
    <mergeCell ref="C130:D130"/>
    <mergeCell ref="C131:D131"/>
    <mergeCell ref="C132:D132"/>
    <mergeCell ref="C133:D133"/>
    <mergeCell ref="D4:F4"/>
    <mergeCell ref="C59:E59"/>
    <mergeCell ref="C121:D121"/>
    <mergeCell ref="C123:D123"/>
    <mergeCell ref="C125:D125"/>
    <mergeCell ref="C117:D117"/>
    <mergeCell ref="C118:D118"/>
    <mergeCell ref="C119:D119"/>
    <mergeCell ref="C120:D120"/>
    <mergeCell ref="F40:H40"/>
    <mergeCell ref="F41:H41"/>
    <mergeCell ref="F42:H42"/>
    <mergeCell ref="F46:I46"/>
    <mergeCell ref="F45:I45"/>
    <mergeCell ref="F44:I44"/>
    <mergeCell ref="C76:D77"/>
  </mergeCells>
  <hyperlinks>
    <hyperlink ref="F13" r:id="rId1"/>
    <hyperlink ref="F42" r:id="rId2"/>
    <hyperlink ref="F44" r:id="rId3"/>
  </hyperlinks>
  <pageMargins left="0.23622047244094491" right="0.23622047244094491" top="0.55118110236220474" bottom="0.55118110236220474" header="0.31496062992125984" footer="0.31496062992125984"/>
  <pageSetup paperSize="9" scale="56" fitToHeight="0" orientation="portrait" r:id="rId4"/>
  <rowBreaks count="1" manualBreakCount="1">
    <brk id="92" max="16383"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8" tint="-0.249977111117893"/>
    <pageSetUpPr fitToPage="1"/>
  </sheetPr>
  <dimension ref="A1:CS255"/>
  <sheetViews>
    <sheetView showGridLines="0" zoomScaleNormal="100" workbookViewId="0">
      <selection activeCell="E154" sqref="E154"/>
    </sheetView>
  </sheetViews>
  <sheetFormatPr baseColWidth="10" defaultColWidth="11.42578125" defaultRowHeight="15" x14ac:dyDescent="0.25"/>
  <cols>
    <col min="1" max="1" width="3.140625" style="46" customWidth="1"/>
    <col min="2" max="2" width="6" style="3" customWidth="1"/>
    <col min="3" max="3" width="33.140625" customWidth="1"/>
    <col min="4" max="4" width="15.28515625" customWidth="1"/>
    <col min="5" max="5" width="15.42578125" bestFit="1" customWidth="1"/>
    <col min="6" max="6" width="14.85546875" customWidth="1"/>
    <col min="7" max="10" width="11.42578125" customWidth="1"/>
    <col min="11" max="11" width="40.7109375" customWidth="1"/>
    <col min="12" max="12" width="3.85546875" customWidth="1"/>
    <col min="13" max="97" width="11.42578125" style="46"/>
  </cols>
  <sheetData>
    <row r="1" spans="1:97" s="43" customFormat="1" ht="15.75" thickBot="1" x14ac:dyDescent="0.3">
      <c r="A1" s="46"/>
      <c r="B1" s="44"/>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row>
    <row r="2" spans="1:97" s="2" customFormat="1" x14ac:dyDescent="0.25">
      <c r="A2" s="46"/>
      <c r="B2" s="151"/>
      <c r="C2" s="152" t="s">
        <v>3</v>
      </c>
      <c r="D2" s="153"/>
      <c r="E2" s="153"/>
      <c r="F2" s="153"/>
      <c r="G2" s="153"/>
      <c r="H2" s="153"/>
      <c r="I2" s="153"/>
      <c r="J2" s="153"/>
      <c r="K2" s="153"/>
      <c r="L2" s="154"/>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row>
    <row r="3" spans="1:97" x14ac:dyDescent="0.25">
      <c r="B3" s="139"/>
      <c r="C3" s="9"/>
      <c r="D3" s="9"/>
      <c r="E3" s="9"/>
      <c r="F3" s="9"/>
      <c r="G3" s="9"/>
      <c r="H3" s="9"/>
      <c r="I3" s="9"/>
      <c r="J3" s="9"/>
      <c r="K3" s="9"/>
      <c r="L3" s="12"/>
    </row>
    <row r="4" spans="1:97" x14ac:dyDescent="0.25">
      <c r="B4" s="139"/>
      <c r="C4" s="140" t="s">
        <v>4</v>
      </c>
      <c r="D4" s="459" t="s">
        <v>5</v>
      </c>
      <c r="E4" s="459"/>
      <c r="F4" s="459"/>
      <c r="G4" s="9"/>
      <c r="H4" s="9"/>
      <c r="I4" s="9"/>
      <c r="J4" s="9"/>
      <c r="K4" s="9"/>
      <c r="L4" s="12"/>
    </row>
    <row r="5" spans="1:97" x14ac:dyDescent="0.25">
      <c r="B5" s="139"/>
      <c r="C5" s="140" t="s">
        <v>6</v>
      </c>
      <c r="D5" s="156">
        <f>Overview!D5</f>
        <v>42551</v>
      </c>
      <c r="E5" s="9"/>
      <c r="F5" s="9"/>
      <c r="G5" s="9"/>
      <c r="H5" s="9"/>
      <c r="I5" s="9"/>
      <c r="J5" s="9"/>
      <c r="K5" s="9"/>
      <c r="L5" s="12"/>
    </row>
    <row r="6" spans="1:97" x14ac:dyDescent="0.25">
      <c r="B6" s="139"/>
      <c r="C6" s="9"/>
      <c r="D6" s="9"/>
      <c r="E6" s="9"/>
      <c r="F6" s="9"/>
      <c r="G6" s="9"/>
      <c r="H6" s="9"/>
      <c r="I6" s="9"/>
      <c r="J6" s="9"/>
      <c r="K6" s="9"/>
      <c r="L6" s="12"/>
    </row>
    <row r="7" spans="1:97" s="47" customFormat="1" ht="12.75" x14ac:dyDescent="0.2">
      <c r="A7" s="74"/>
      <c r="B7" s="178">
        <v>4</v>
      </c>
      <c r="C7" s="55" t="s">
        <v>136</v>
      </c>
      <c r="D7" s="55"/>
      <c r="E7" s="55"/>
      <c r="F7" s="55"/>
      <c r="G7" s="55"/>
      <c r="H7" s="55"/>
      <c r="I7" s="55"/>
      <c r="J7" s="55"/>
      <c r="K7" s="55"/>
      <c r="L7" s="179"/>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X7" s="74"/>
      <c r="AY7" s="74"/>
      <c r="AZ7" s="74"/>
      <c r="BA7" s="74"/>
      <c r="BB7" s="74"/>
      <c r="BC7" s="74"/>
      <c r="BD7" s="74"/>
      <c r="BE7" s="74"/>
      <c r="BF7" s="74"/>
      <c r="BG7" s="74"/>
      <c r="BH7" s="74"/>
      <c r="BI7" s="74"/>
      <c r="BJ7" s="74"/>
      <c r="BK7" s="74"/>
      <c r="BL7" s="74"/>
      <c r="BM7" s="74"/>
      <c r="BN7" s="74"/>
      <c r="BO7" s="74"/>
      <c r="BP7" s="74"/>
      <c r="BQ7" s="74"/>
      <c r="BR7" s="74"/>
      <c r="BS7" s="74"/>
      <c r="BT7" s="74"/>
      <c r="BU7" s="74"/>
      <c r="BV7" s="74"/>
      <c r="BW7" s="74"/>
      <c r="BX7" s="74"/>
      <c r="BY7" s="74"/>
      <c r="BZ7" s="74"/>
      <c r="CA7" s="74"/>
      <c r="CB7" s="74"/>
      <c r="CC7" s="74"/>
      <c r="CD7" s="74"/>
      <c r="CE7" s="74"/>
      <c r="CF7" s="74"/>
      <c r="CG7" s="74"/>
      <c r="CH7" s="74"/>
      <c r="CI7" s="74"/>
      <c r="CJ7" s="74"/>
      <c r="CK7" s="74"/>
      <c r="CL7" s="74"/>
      <c r="CM7" s="74"/>
      <c r="CN7" s="74"/>
      <c r="CO7" s="74"/>
      <c r="CP7" s="74"/>
      <c r="CQ7" s="74"/>
      <c r="CR7" s="74"/>
      <c r="CS7" s="74"/>
    </row>
    <row r="8" spans="1:97" s="17" customFormat="1" ht="12.75" x14ac:dyDescent="0.2">
      <c r="A8" s="74"/>
      <c r="B8" s="141"/>
      <c r="C8" s="11"/>
      <c r="D8" s="11"/>
      <c r="E8" s="24"/>
      <c r="F8" s="24"/>
      <c r="G8" s="24"/>
      <c r="H8" s="24"/>
      <c r="I8" s="24"/>
      <c r="J8" s="24"/>
      <c r="K8" s="24"/>
      <c r="L8" s="142"/>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74"/>
      <c r="BP8" s="74"/>
      <c r="BQ8" s="74"/>
      <c r="BR8" s="74"/>
      <c r="BS8" s="74"/>
      <c r="BT8" s="74"/>
      <c r="BU8" s="74"/>
      <c r="BV8" s="74"/>
      <c r="BW8" s="74"/>
      <c r="BX8" s="74"/>
      <c r="BY8" s="74"/>
      <c r="BZ8" s="74"/>
      <c r="CA8" s="74"/>
      <c r="CB8" s="74"/>
      <c r="CC8" s="74"/>
      <c r="CD8" s="74"/>
      <c r="CE8" s="74"/>
      <c r="CF8" s="74"/>
      <c r="CG8" s="74"/>
      <c r="CH8" s="74"/>
      <c r="CI8" s="74"/>
      <c r="CJ8" s="74"/>
      <c r="CK8" s="74"/>
      <c r="CL8" s="74"/>
      <c r="CM8" s="74"/>
      <c r="CN8" s="74"/>
      <c r="CO8" s="74"/>
      <c r="CP8" s="74"/>
      <c r="CQ8" s="74"/>
      <c r="CR8" s="74"/>
      <c r="CS8" s="74"/>
    </row>
    <row r="9" spans="1:97" s="17" customFormat="1" ht="12.75" x14ac:dyDescent="0.2">
      <c r="A9" s="74"/>
      <c r="B9" s="141"/>
      <c r="C9" s="302" t="s">
        <v>440</v>
      </c>
      <c r="D9" s="11"/>
      <c r="E9" s="24"/>
      <c r="F9" s="24"/>
      <c r="G9" s="24"/>
      <c r="H9" s="24"/>
      <c r="I9" s="24"/>
      <c r="J9" s="24"/>
      <c r="K9" s="24"/>
      <c r="L9" s="142"/>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4"/>
      <c r="BT9" s="74"/>
      <c r="BU9" s="74"/>
      <c r="BV9" s="74"/>
      <c r="BW9" s="74"/>
      <c r="BX9" s="74"/>
      <c r="BY9" s="74"/>
      <c r="BZ9" s="74"/>
      <c r="CA9" s="74"/>
      <c r="CB9" s="74"/>
      <c r="CC9" s="74"/>
      <c r="CD9" s="74"/>
      <c r="CE9" s="74"/>
      <c r="CF9" s="74"/>
      <c r="CG9" s="74"/>
      <c r="CH9" s="74"/>
      <c r="CI9" s="74"/>
      <c r="CJ9" s="74"/>
      <c r="CK9" s="74"/>
      <c r="CL9" s="74"/>
      <c r="CM9" s="74"/>
      <c r="CN9" s="74"/>
      <c r="CO9" s="74"/>
      <c r="CP9" s="74"/>
      <c r="CQ9" s="74"/>
      <c r="CR9" s="74"/>
      <c r="CS9" s="74"/>
    </row>
    <row r="10" spans="1:97" s="47" customFormat="1" ht="12.75" x14ac:dyDescent="0.2">
      <c r="A10" s="74"/>
      <c r="B10" s="141"/>
      <c r="C10" s="302"/>
      <c r="D10" s="11"/>
      <c r="E10" s="24"/>
      <c r="F10" s="24"/>
      <c r="G10" s="24"/>
      <c r="H10" s="24"/>
      <c r="I10" s="24"/>
      <c r="J10" s="24"/>
      <c r="K10" s="24"/>
      <c r="L10" s="142"/>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4"/>
      <c r="CD10" s="74"/>
      <c r="CE10" s="74"/>
      <c r="CF10" s="74"/>
      <c r="CG10" s="74"/>
      <c r="CH10" s="74"/>
      <c r="CI10" s="74"/>
      <c r="CJ10" s="74"/>
      <c r="CK10" s="74"/>
      <c r="CL10" s="74"/>
      <c r="CM10" s="74"/>
      <c r="CN10" s="74"/>
      <c r="CO10" s="74"/>
      <c r="CP10" s="74"/>
      <c r="CQ10" s="74"/>
      <c r="CR10" s="74"/>
      <c r="CS10" s="74"/>
    </row>
    <row r="11" spans="1:97" s="17" customFormat="1" ht="12.75" x14ac:dyDescent="0.2">
      <c r="A11" s="74"/>
      <c r="B11" s="141" t="s">
        <v>137</v>
      </c>
      <c r="C11" s="20" t="s">
        <v>264</v>
      </c>
      <c r="D11" s="11"/>
      <c r="E11" s="24"/>
      <c r="F11" s="24"/>
      <c r="G11" s="24"/>
      <c r="H11" s="24"/>
      <c r="I11" s="24"/>
      <c r="J11" s="24"/>
      <c r="K11" s="24"/>
      <c r="L11" s="142"/>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c r="BM11" s="74"/>
      <c r="BN11" s="74"/>
      <c r="BO11" s="74"/>
      <c r="BP11" s="74"/>
      <c r="BQ11" s="74"/>
      <c r="BR11" s="74"/>
      <c r="BS11" s="74"/>
      <c r="BT11" s="74"/>
      <c r="BU11" s="74"/>
      <c r="BV11" s="74"/>
      <c r="BW11" s="74"/>
      <c r="BX11" s="74"/>
      <c r="BY11" s="74"/>
      <c r="BZ11" s="74"/>
      <c r="CA11" s="74"/>
      <c r="CB11" s="74"/>
      <c r="CC11" s="74"/>
      <c r="CD11" s="74"/>
      <c r="CE11" s="74"/>
      <c r="CF11" s="74"/>
      <c r="CG11" s="74"/>
      <c r="CH11" s="74"/>
      <c r="CI11" s="74"/>
      <c r="CJ11" s="74"/>
      <c r="CK11" s="74"/>
      <c r="CL11" s="74"/>
      <c r="CM11" s="74"/>
      <c r="CN11" s="74"/>
      <c r="CO11" s="74"/>
      <c r="CP11" s="74"/>
      <c r="CQ11" s="74"/>
      <c r="CR11" s="74"/>
      <c r="CS11" s="74"/>
    </row>
    <row r="12" spans="1:97" s="17" customFormat="1" ht="12.75" x14ac:dyDescent="0.2">
      <c r="A12" s="74"/>
      <c r="B12" s="141"/>
      <c r="C12" s="11"/>
      <c r="D12" s="11"/>
      <c r="E12" s="24"/>
      <c r="F12" s="24"/>
      <c r="G12" s="24"/>
      <c r="H12" s="24"/>
      <c r="I12" s="24"/>
      <c r="J12" s="24"/>
      <c r="K12" s="24"/>
      <c r="L12" s="142"/>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row>
    <row r="13" spans="1:97" s="17" customFormat="1" ht="38.25" x14ac:dyDescent="0.2">
      <c r="A13" s="74"/>
      <c r="B13" s="141"/>
      <c r="C13" s="24"/>
      <c r="D13" s="366" t="s">
        <v>138</v>
      </c>
      <c r="E13" s="366" t="s">
        <v>139</v>
      </c>
      <c r="F13" s="24"/>
      <c r="G13" s="24"/>
      <c r="H13" s="24"/>
      <c r="I13" s="24"/>
      <c r="J13" s="24"/>
      <c r="K13" s="24"/>
      <c r="L13" s="142"/>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row>
    <row r="14" spans="1:97" s="17" customFormat="1" ht="12.75" x14ac:dyDescent="0.2">
      <c r="A14" s="74"/>
      <c r="B14" s="141"/>
      <c r="C14" s="201" t="s">
        <v>140</v>
      </c>
      <c r="D14" s="335">
        <v>0.94399999999999995</v>
      </c>
      <c r="E14" s="335">
        <v>0.4476</v>
      </c>
      <c r="F14" s="24"/>
      <c r="G14" s="24"/>
      <c r="H14" s="24"/>
      <c r="I14" s="24"/>
      <c r="J14" s="24"/>
      <c r="K14" s="24"/>
      <c r="L14" s="142"/>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row>
    <row r="15" spans="1:97" s="17" customFormat="1" ht="12.75" x14ac:dyDescent="0.2">
      <c r="A15" s="74"/>
      <c r="B15" s="141"/>
      <c r="C15" s="203" t="s">
        <v>141</v>
      </c>
      <c r="D15" s="398"/>
      <c r="E15" s="398"/>
      <c r="F15" s="24"/>
      <c r="G15" s="24"/>
      <c r="H15" s="24"/>
      <c r="I15" s="24"/>
      <c r="J15" s="24"/>
      <c r="K15" s="24"/>
      <c r="L15" s="142"/>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row>
    <row r="16" spans="1:97" s="17" customFormat="1" x14ac:dyDescent="0.25">
      <c r="A16" s="74"/>
      <c r="B16" s="141"/>
      <c r="C16" s="157" t="s">
        <v>142</v>
      </c>
      <c r="D16" s="341">
        <v>4.0000000000000001E-3</v>
      </c>
      <c r="E16" s="335">
        <v>1.9E-3</v>
      </c>
      <c r="F16" s="24"/>
      <c r="G16" s="24"/>
      <c r="H16" s="24"/>
      <c r="I16" s="9"/>
      <c r="J16" s="24"/>
      <c r="K16" s="24"/>
      <c r="L16" s="142"/>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row>
    <row r="17" spans="1:97" s="17" customFormat="1" x14ac:dyDescent="0.25">
      <c r="A17" s="74"/>
      <c r="B17" s="141"/>
      <c r="C17" s="157" t="s">
        <v>143</v>
      </c>
      <c r="D17" s="341">
        <v>1.32E-2</v>
      </c>
      <c r="E17" s="335">
        <v>6.3E-3</v>
      </c>
      <c r="F17" s="24"/>
      <c r="G17" s="24"/>
      <c r="H17" s="24"/>
      <c r="I17" s="9"/>
      <c r="J17" s="24"/>
      <c r="K17" s="24"/>
      <c r="L17" s="142"/>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row>
    <row r="18" spans="1:97" s="17" customFormat="1" x14ac:dyDescent="0.25">
      <c r="A18" s="74"/>
      <c r="B18" s="141"/>
      <c r="C18" s="157" t="s">
        <v>144</v>
      </c>
      <c r="D18" s="341">
        <v>5.1999999999999998E-3</v>
      </c>
      <c r="E18" s="335">
        <v>2.5000000000000001E-3</v>
      </c>
      <c r="F18" s="24"/>
      <c r="G18" s="24"/>
      <c r="H18" s="24"/>
      <c r="I18" s="9"/>
      <c r="J18" s="24"/>
      <c r="K18" s="24"/>
      <c r="L18" s="142"/>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row>
    <row r="19" spans="1:97" s="17" customFormat="1" x14ac:dyDescent="0.25">
      <c r="A19" s="74"/>
      <c r="B19" s="141"/>
      <c r="C19" s="157" t="s">
        <v>145</v>
      </c>
      <c r="D19" s="341">
        <v>5.8999999999999999E-3</v>
      </c>
      <c r="E19" s="335">
        <v>2.8E-3</v>
      </c>
      <c r="F19" s="24"/>
      <c r="G19" s="24"/>
      <c r="H19" s="24"/>
      <c r="I19" s="9"/>
      <c r="J19" s="24"/>
      <c r="K19" s="24"/>
      <c r="L19" s="142"/>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row>
    <row r="20" spans="1:97" s="17" customFormat="1" x14ac:dyDescent="0.25">
      <c r="A20" s="74"/>
      <c r="B20" s="141"/>
      <c r="C20" s="157" t="s">
        <v>146</v>
      </c>
      <c r="D20" s="335">
        <v>2.7699999999999999E-2</v>
      </c>
      <c r="E20" s="369">
        <v>1.3100000000000001E-2</v>
      </c>
      <c r="F20" s="24"/>
      <c r="G20" s="24"/>
      <c r="H20" s="24"/>
      <c r="I20" s="9"/>
      <c r="J20" s="24"/>
      <c r="K20" s="24"/>
      <c r="L20" s="142"/>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row>
    <row r="21" spans="1:97" s="17" customFormat="1" x14ac:dyDescent="0.25">
      <c r="A21" s="74"/>
      <c r="B21" s="141"/>
      <c r="C21" s="225" t="s">
        <v>147</v>
      </c>
      <c r="D21" s="375">
        <f>D19+D20</f>
        <v>3.3599999999999998E-2</v>
      </c>
      <c r="E21" s="375">
        <f>E19+E20</f>
        <v>1.5900000000000001E-2</v>
      </c>
      <c r="F21" s="24"/>
      <c r="G21" s="24"/>
      <c r="H21" s="24"/>
      <c r="I21" s="9"/>
      <c r="J21" s="24"/>
      <c r="K21" s="24"/>
      <c r="L21" s="142"/>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c r="BV21" s="74"/>
      <c r="BW21" s="74"/>
      <c r="BX21" s="74"/>
      <c r="BY21" s="74"/>
      <c r="BZ21" s="74"/>
      <c r="CA21" s="74"/>
      <c r="CB21" s="74"/>
      <c r="CC21" s="74"/>
      <c r="CD21" s="74"/>
      <c r="CE21" s="74"/>
      <c r="CF21" s="74"/>
      <c r="CG21" s="74"/>
      <c r="CH21" s="74"/>
      <c r="CI21" s="74"/>
      <c r="CJ21" s="74"/>
      <c r="CK21" s="74"/>
      <c r="CL21" s="74"/>
      <c r="CM21" s="74"/>
      <c r="CN21" s="74"/>
      <c r="CO21" s="74"/>
      <c r="CP21" s="74"/>
      <c r="CQ21" s="74"/>
      <c r="CR21" s="74"/>
      <c r="CS21" s="74"/>
    </row>
    <row r="22" spans="1:97" s="17" customFormat="1" ht="12.75" x14ac:dyDescent="0.2">
      <c r="A22" s="74"/>
      <c r="B22" s="141"/>
      <c r="C22" s="11"/>
      <c r="D22" s="11"/>
      <c r="E22" s="24"/>
      <c r="F22" s="24"/>
      <c r="G22" s="24"/>
      <c r="H22" s="24"/>
      <c r="I22" s="24"/>
      <c r="J22" s="24"/>
      <c r="K22" s="24"/>
      <c r="L22" s="142"/>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74"/>
      <c r="BX22" s="74"/>
      <c r="BY22" s="74"/>
      <c r="BZ22" s="74"/>
      <c r="CA22" s="74"/>
      <c r="CB22" s="74"/>
      <c r="CC22" s="74"/>
      <c r="CD22" s="74"/>
      <c r="CE22" s="74"/>
      <c r="CF22" s="74"/>
      <c r="CG22" s="74"/>
      <c r="CH22" s="74"/>
      <c r="CI22" s="74"/>
      <c r="CJ22" s="74"/>
      <c r="CK22" s="74"/>
      <c r="CL22" s="74"/>
      <c r="CM22" s="74"/>
      <c r="CN22" s="74"/>
      <c r="CO22" s="74"/>
      <c r="CP22" s="74"/>
      <c r="CQ22" s="74"/>
      <c r="CR22" s="74"/>
      <c r="CS22" s="74"/>
    </row>
    <row r="23" spans="1:97" x14ac:dyDescent="0.25">
      <c r="B23" s="141"/>
      <c r="C23" s="8"/>
      <c r="D23" s="8"/>
      <c r="E23" s="9"/>
      <c r="F23" s="9"/>
      <c r="G23" s="9"/>
      <c r="H23" s="9"/>
      <c r="I23" s="9"/>
      <c r="J23" s="9"/>
      <c r="K23" s="9"/>
      <c r="L23" s="12"/>
    </row>
    <row r="24" spans="1:97" x14ac:dyDescent="0.25">
      <c r="B24" s="141" t="s">
        <v>148</v>
      </c>
      <c r="C24" s="20" t="s">
        <v>264</v>
      </c>
      <c r="D24" s="143"/>
      <c r="E24" s="9"/>
      <c r="F24" s="9"/>
      <c r="G24" s="9"/>
      <c r="H24" s="9"/>
      <c r="I24" s="9"/>
      <c r="J24" s="9"/>
      <c r="K24" s="9"/>
      <c r="L24" s="12"/>
    </row>
    <row r="25" spans="1:97" x14ac:dyDescent="0.25">
      <c r="B25" s="141"/>
      <c r="C25" s="26"/>
      <c r="D25" s="143"/>
      <c r="E25" s="9"/>
      <c r="F25" s="9"/>
      <c r="G25" s="9"/>
      <c r="H25" s="9"/>
      <c r="I25" s="9"/>
      <c r="J25" s="9"/>
      <c r="K25" s="9"/>
      <c r="L25" s="12"/>
    </row>
    <row r="26" spans="1:97" ht="38.25" x14ac:dyDescent="0.25">
      <c r="B26" s="141"/>
      <c r="C26" s="205" t="s">
        <v>149</v>
      </c>
      <c r="D26" s="205" t="s">
        <v>150</v>
      </c>
      <c r="E26" s="366" t="s">
        <v>138</v>
      </c>
      <c r="F26" s="366" t="s">
        <v>139</v>
      </c>
      <c r="G26" s="226"/>
      <c r="H26" s="8"/>
      <c r="I26" s="28"/>
      <c r="J26" s="29"/>
      <c r="K26" s="22"/>
      <c r="L26" s="12"/>
    </row>
    <row r="27" spans="1:97" x14ac:dyDescent="0.25">
      <c r="B27" s="141"/>
      <c r="C27" s="158"/>
      <c r="D27" s="124" t="s">
        <v>39</v>
      </c>
      <c r="E27" s="368">
        <f>SUM(D16:D20)</f>
        <v>5.5999999999999994E-2</v>
      </c>
      <c r="F27" s="368">
        <f>SUM(E16:E20)</f>
        <v>2.6600000000000002E-2</v>
      </c>
      <c r="G27" s="45"/>
      <c r="H27" s="27"/>
      <c r="I27" s="9"/>
      <c r="J27" s="9"/>
      <c r="K27" s="9"/>
      <c r="L27" s="12"/>
    </row>
    <row r="28" spans="1:97" x14ac:dyDescent="0.25">
      <c r="B28" s="141"/>
      <c r="C28" s="159"/>
      <c r="D28" s="124"/>
      <c r="E28" s="312"/>
      <c r="F28" s="312"/>
      <c r="G28" s="45"/>
      <c r="H28" s="45"/>
      <c r="I28" s="9"/>
      <c r="J28" s="9"/>
      <c r="K28" s="9"/>
      <c r="L28" s="12"/>
    </row>
    <row r="29" spans="1:97" x14ac:dyDescent="0.25">
      <c r="B29" s="141"/>
      <c r="C29" s="160"/>
      <c r="D29" s="124"/>
      <c r="E29" s="312"/>
      <c r="F29" s="312"/>
      <c r="G29" s="45"/>
      <c r="H29" s="45"/>
      <c r="I29" s="9"/>
      <c r="J29" s="9"/>
      <c r="K29" s="9"/>
      <c r="L29" s="12"/>
    </row>
    <row r="30" spans="1:97" x14ac:dyDescent="0.25">
      <c r="B30" s="141"/>
      <c r="C30" s="8"/>
      <c r="D30" s="8"/>
      <c r="E30" s="9"/>
      <c r="F30" s="9"/>
      <c r="G30" s="9"/>
      <c r="H30" s="9"/>
      <c r="I30" s="9"/>
      <c r="J30" s="9"/>
      <c r="K30" s="9"/>
      <c r="L30" s="12"/>
    </row>
    <row r="31" spans="1:97" x14ac:dyDescent="0.25">
      <c r="B31" s="141"/>
      <c r="C31" s="8"/>
      <c r="D31" s="8"/>
      <c r="E31" s="9"/>
      <c r="F31" s="9"/>
      <c r="G31" s="9"/>
      <c r="H31" s="9"/>
      <c r="I31" s="9"/>
      <c r="J31" s="9"/>
      <c r="K31" s="9"/>
      <c r="L31" s="12"/>
    </row>
    <row r="32" spans="1:97" s="17" customFormat="1" ht="12.75" x14ac:dyDescent="0.2">
      <c r="A32" s="74"/>
      <c r="B32" s="141" t="s">
        <v>151</v>
      </c>
      <c r="C32" s="20" t="s">
        <v>455</v>
      </c>
      <c r="D32" s="11"/>
      <c r="E32" s="24"/>
      <c r="F32" s="24"/>
      <c r="G32" s="24"/>
      <c r="H32" s="24"/>
      <c r="I32" s="24"/>
      <c r="J32" s="24"/>
      <c r="K32" s="24"/>
      <c r="L32" s="142"/>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4"/>
      <c r="BR32" s="74"/>
      <c r="BS32" s="74"/>
      <c r="BT32" s="74"/>
      <c r="BU32" s="74"/>
      <c r="BV32" s="74"/>
      <c r="BW32" s="74"/>
      <c r="BX32" s="74"/>
      <c r="BY32" s="74"/>
      <c r="BZ32" s="74"/>
      <c r="CA32" s="74"/>
      <c r="CB32" s="74"/>
      <c r="CC32" s="74"/>
      <c r="CD32" s="74"/>
      <c r="CE32" s="74"/>
      <c r="CF32" s="74"/>
      <c r="CG32" s="74"/>
      <c r="CH32" s="74"/>
      <c r="CI32" s="74"/>
      <c r="CJ32" s="74"/>
      <c r="CK32" s="74"/>
      <c r="CL32" s="74"/>
      <c r="CM32" s="74"/>
      <c r="CN32" s="74"/>
      <c r="CO32" s="74"/>
      <c r="CP32" s="74"/>
      <c r="CQ32" s="74"/>
      <c r="CR32" s="74"/>
      <c r="CS32" s="74"/>
    </row>
    <row r="33" spans="2:12" x14ac:dyDescent="0.25">
      <c r="B33" s="141"/>
      <c r="C33" s="8"/>
      <c r="D33" s="8"/>
      <c r="E33" s="9"/>
      <c r="F33" s="9"/>
      <c r="G33" s="9"/>
      <c r="H33" s="9"/>
      <c r="I33" s="9"/>
      <c r="J33" s="9"/>
      <c r="K33" s="9"/>
      <c r="L33" s="12"/>
    </row>
    <row r="34" spans="2:12" ht="38.25" x14ac:dyDescent="0.25">
      <c r="B34" s="141"/>
      <c r="C34" s="460" t="s">
        <v>152</v>
      </c>
      <c r="D34" s="460"/>
      <c r="E34" s="214" t="s">
        <v>138</v>
      </c>
      <c r="F34" s="9"/>
      <c r="G34" s="9"/>
      <c r="H34" s="9"/>
      <c r="I34" s="9"/>
      <c r="J34" s="9"/>
      <c r="K34" s="9"/>
      <c r="L34" s="12"/>
    </row>
    <row r="35" spans="2:12" x14ac:dyDescent="0.25">
      <c r="B35" s="141"/>
      <c r="C35" s="463" t="s">
        <v>39</v>
      </c>
      <c r="D35" s="464"/>
      <c r="E35" s="342">
        <f>SUM(E36:E58)</f>
        <v>0.97978458425878967</v>
      </c>
      <c r="F35" s="9"/>
      <c r="G35" s="9"/>
      <c r="H35" s="9"/>
      <c r="I35" s="9"/>
      <c r="J35" s="9"/>
      <c r="K35" s="9"/>
      <c r="L35" s="12"/>
    </row>
    <row r="36" spans="2:12" x14ac:dyDescent="0.25">
      <c r="B36" s="141"/>
      <c r="C36" s="465" t="s">
        <v>153</v>
      </c>
      <c r="D36" s="466"/>
      <c r="E36" s="367">
        <v>1.2950946688778798E-2</v>
      </c>
      <c r="F36" s="9"/>
      <c r="G36" s="9"/>
      <c r="H36" s="9"/>
      <c r="I36" s="9"/>
      <c r="J36" s="9"/>
      <c r="K36" s="9"/>
      <c r="L36" s="12"/>
    </row>
    <row r="37" spans="2:12" x14ac:dyDescent="0.25">
      <c r="B37" s="141"/>
      <c r="C37" s="465" t="s">
        <v>154</v>
      </c>
      <c r="D37" s="466"/>
      <c r="E37" s="367">
        <v>6.2563988669936732E-2</v>
      </c>
      <c r="F37" s="9"/>
      <c r="G37" s="9"/>
      <c r="H37" s="9"/>
      <c r="I37" s="9"/>
      <c r="J37" s="9"/>
      <c r="K37" s="9"/>
      <c r="L37" s="12"/>
    </row>
    <row r="38" spans="2:12" x14ac:dyDescent="0.25">
      <c r="B38" s="141"/>
      <c r="C38" s="465" t="s">
        <v>155</v>
      </c>
      <c r="D38" s="466"/>
      <c r="E38" s="367">
        <v>7.5492970113093527E-3</v>
      </c>
      <c r="F38" s="9"/>
      <c r="G38" s="9"/>
      <c r="H38" s="9"/>
      <c r="I38" s="9"/>
      <c r="J38" s="9"/>
      <c r="K38" s="9"/>
      <c r="L38" s="12"/>
    </row>
    <row r="39" spans="2:12" x14ac:dyDescent="0.25">
      <c r="B39" s="141"/>
      <c r="C39" s="465" t="s">
        <v>156</v>
      </c>
      <c r="D39" s="466"/>
      <c r="E39" s="367">
        <v>1.5574284170603005E-2</v>
      </c>
      <c r="F39" s="9"/>
      <c r="G39" s="9"/>
      <c r="H39" s="9"/>
      <c r="I39" s="9"/>
      <c r="J39" s="9"/>
      <c r="K39" s="9"/>
      <c r="L39" s="12"/>
    </row>
    <row r="40" spans="2:12" x14ac:dyDescent="0.25">
      <c r="B40" s="141"/>
      <c r="C40" s="465" t="s">
        <v>157</v>
      </c>
      <c r="D40" s="466"/>
      <c r="E40" s="367">
        <v>1.662996531065962E-2</v>
      </c>
      <c r="F40" s="9"/>
      <c r="G40" s="9"/>
      <c r="H40" s="9"/>
      <c r="I40" s="9"/>
      <c r="J40" s="9"/>
      <c r="K40" s="9"/>
      <c r="L40" s="12"/>
    </row>
    <row r="41" spans="2:12" x14ac:dyDescent="0.25">
      <c r="B41" s="141"/>
      <c r="C41" s="465" t="s">
        <v>158</v>
      </c>
      <c r="D41" s="466"/>
      <c r="E41" s="367">
        <v>2.961876058232012E-2</v>
      </c>
      <c r="F41" s="9"/>
      <c r="G41" s="9"/>
      <c r="H41" s="9"/>
      <c r="I41" s="9"/>
      <c r="J41" s="9"/>
      <c r="K41" s="9"/>
      <c r="L41" s="12"/>
    </row>
    <row r="42" spans="2:12" x14ac:dyDescent="0.25">
      <c r="B42" s="141"/>
      <c r="C42" s="465" t="s">
        <v>159</v>
      </c>
      <c r="D42" s="466"/>
      <c r="E42" s="367">
        <v>3.0350196176872957E-2</v>
      </c>
      <c r="F42" s="9"/>
      <c r="G42" s="9"/>
      <c r="H42" s="9"/>
      <c r="I42" s="9"/>
      <c r="J42" s="9"/>
      <c r="K42" s="9"/>
      <c r="L42" s="12"/>
    </row>
    <row r="43" spans="2:12" x14ac:dyDescent="0.25">
      <c r="B43" s="141"/>
      <c r="C43" s="465" t="s">
        <v>160</v>
      </c>
      <c r="D43" s="466"/>
      <c r="E43" s="367">
        <v>1.1696414443209048E-2</v>
      </c>
      <c r="F43" s="9"/>
      <c r="G43" s="9"/>
      <c r="H43" s="9"/>
      <c r="I43" s="9"/>
      <c r="J43" s="9"/>
      <c r="K43" s="9"/>
      <c r="L43" s="12"/>
    </row>
    <row r="44" spans="2:12" x14ac:dyDescent="0.25">
      <c r="B44" s="141"/>
      <c r="C44" s="465" t="s">
        <v>161</v>
      </c>
      <c r="D44" s="466"/>
      <c r="E44" s="367">
        <v>1.6441421658172761E-3</v>
      </c>
      <c r="F44" s="9"/>
      <c r="G44" s="9"/>
      <c r="H44" s="9"/>
      <c r="I44" s="9"/>
      <c r="J44" s="9"/>
      <c r="K44" s="9"/>
      <c r="L44" s="12"/>
    </row>
    <row r="45" spans="2:12" x14ac:dyDescent="0.25">
      <c r="B45" s="141"/>
      <c r="C45" s="465" t="s">
        <v>162</v>
      </c>
      <c r="D45" s="466"/>
      <c r="E45" s="367">
        <v>1.0540147907683539E-2</v>
      </c>
      <c r="F45" s="9"/>
      <c r="G45" s="9"/>
      <c r="H45" s="9"/>
      <c r="I45" s="9"/>
      <c r="J45" s="9"/>
      <c r="K45" s="9"/>
      <c r="L45" s="12"/>
    </row>
    <row r="46" spans="2:12" x14ac:dyDescent="0.25">
      <c r="B46" s="141"/>
      <c r="C46" s="465" t="s">
        <v>163</v>
      </c>
      <c r="D46" s="466"/>
      <c r="E46" s="374">
        <v>9.4920259799821105E-3</v>
      </c>
      <c r="F46" s="9"/>
      <c r="G46" s="9"/>
      <c r="H46" s="9"/>
      <c r="I46" s="9"/>
      <c r="J46" s="9"/>
      <c r="K46" s="9"/>
      <c r="L46" s="12"/>
    </row>
    <row r="47" spans="2:12" x14ac:dyDescent="0.25">
      <c r="B47" s="141"/>
      <c r="C47" s="465" t="s">
        <v>164</v>
      </c>
      <c r="D47" s="466"/>
      <c r="E47" s="367">
        <v>3.5829145101148055E-2</v>
      </c>
      <c r="F47" s="9"/>
      <c r="G47" s="9"/>
      <c r="H47" s="9"/>
      <c r="I47" s="9"/>
      <c r="J47" s="9"/>
      <c r="K47" s="9"/>
      <c r="L47" s="12"/>
    </row>
    <row r="48" spans="2:12" x14ac:dyDescent="0.25">
      <c r="B48" s="141"/>
      <c r="C48" s="465" t="s">
        <v>450</v>
      </c>
      <c r="D48" s="466"/>
      <c r="E48" s="367">
        <v>0.27372221875242064</v>
      </c>
      <c r="F48" s="9"/>
      <c r="G48" s="9"/>
      <c r="H48" s="9"/>
      <c r="I48" s="9"/>
      <c r="J48" s="9"/>
      <c r="K48" s="9"/>
      <c r="L48" s="12"/>
    </row>
    <row r="49" spans="1:97" x14ac:dyDescent="0.25">
      <c r="B49" s="141"/>
      <c r="C49" s="465" t="s">
        <v>165</v>
      </c>
      <c r="D49" s="466"/>
      <c r="E49" s="367">
        <v>5.3880724408830225E-2</v>
      </c>
      <c r="F49" s="9"/>
      <c r="G49" s="9"/>
      <c r="H49" s="9"/>
      <c r="I49" s="9"/>
      <c r="J49" s="9"/>
      <c r="K49" s="9"/>
      <c r="L49" s="12"/>
    </row>
    <row r="50" spans="1:97" x14ac:dyDescent="0.25">
      <c r="B50" s="141"/>
      <c r="C50" s="465" t="s">
        <v>166</v>
      </c>
      <c r="D50" s="466"/>
      <c r="E50" s="367">
        <v>6.0129858438589898E-3</v>
      </c>
      <c r="F50" s="9"/>
      <c r="G50" s="9"/>
      <c r="H50" s="9"/>
      <c r="I50" s="9"/>
      <c r="J50" s="9"/>
      <c r="K50" s="9"/>
      <c r="L50" s="12"/>
    </row>
    <row r="51" spans="1:97" x14ac:dyDescent="0.25">
      <c r="B51" s="141"/>
      <c r="C51" s="465" t="s">
        <v>167</v>
      </c>
      <c r="D51" s="466"/>
      <c r="E51" s="367">
        <v>2.3861334795772064E-2</v>
      </c>
      <c r="F51" s="9"/>
      <c r="G51" s="9"/>
      <c r="H51" s="9"/>
      <c r="I51" s="9"/>
      <c r="J51" s="9"/>
      <c r="K51" s="9"/>
      <c r="L51" s="12"/>
    </row>
    <row r="52" spans="1:97" x14ac:dyDescent="0.25">
      <c r="B52" s="141"/>
      <c r="C52" s="465" t="s">
        <v>168</v>
      </c>
      <c r="D52" s="466"/>
      <c r="E52" s="367">
        <v>5.4699322962649143E-2</v>
      </c>
      <c r="F52" s="9"/>
      <c r="G52" s="9"/>
      <c r="H52" s="9"/>
      <c r="I52" s="9"/>
      <c r="J52" s="9"/>
      <c r="K52" s="9"/>
      <c r="L52" s="12"/>
    </row>
    <row r="53" spans="1:97" x14ac:dyDescent="0.25">
      <c r="B53" s="141"/>
      <c r="C53" s="465" t="s">
        <v>169</v>
      </c>
      <c r="D53" s="466"/>
      <c r="E53" s="367">
        <v>4.641471893108147E-2</v>
      </c>
      <c r="F53" s="9"/>
      <c r="G53" s="9"/>
      <c r="H53" s="9"/>
      <c r="I53" s="9"/>
      <c r="J53" s="9"/>
      <c r="K53" s="9"/>
      <c r="L53" s="12"/>
    </row>
    <row r="54" spans="1:97" x14ac:dyDescent="0.25">
      <c r="B54" s="141"/>
      <c r="C54" s="465" t="s">
        <v>170</v>
      </c>
      <c r="D54" s="466"/>
      <c r="E54" s="367">
        <v>4.6153336831381453E-2</v>
      </c>
      <c r="F54" s="9"/>
      <c r="G54" s="9"/>
      <c r="H54" s="9"/>
      <c r="I54" s="9"/>
      <c r="J54" s="9"/>
      <c r="K54" s="9"/>
      <c r="L54" s="12"/>
    </row>
    <row r="55" spans="1:97" x14ac:dyDescent="0.25">
      <c r="B55" s="141"/>
      <c r="C55" s="465" t="s">
        <v>171</v>
      </c>
      <c r="D55" s="466"/>
      <c r="E55" s="367">
        <v>4.4909581034532062E-2</v>
      </c>
      <c r="F55" s="9"/>
      <c r="G55" s="9"/>
      <c r="H55" s="9"/>
      <c r="I55" s="9"/>
      <c r="J55" s="9"/>
      <c r="K55" s="9"/>
      <c r="L55" s="12"/>
    </row>
    <row r="56" spans="1:97" x14ac:dyDescent="0.25">
      <c r="B56" s="141"/>
      <c r="C56" s="465" t="s">
        <v>172</v>
      </c>
      <c r="D56" s="466"/>
      <c r="E56" s="367">
        <v>1.6888483435932165E-2</v>
      </c>
      <c r="F56" s="9"/>
      <c r="G56" s="9"/>
      <c r="H56" s="9"/>
      <c r="I56" s="9"/>
      <c r="J56" s="9"/>
      <c r="K56" s="9"/>
      <c r="L56" s="12"/>
    </row>
    <row r="57" spans="1:97" x14ac:dyDescent="0.25">
      <c r="B57" s="141"/>
      <c r="C57" s="465" t="s">
        <v>173</v>
      </c>
      <c r="D57" s="466"/>
      <c r="E57" s="367">
        <v>8.7148575786635485E-2</v>
      </c>
      <c r="F57" s="9"/>
      <c r="G57" s="9"/>
      <c r="H57" s="9"/>
      <c r="I57" s="9"/>
      <c r="J57" s="9"/>
      <c r="K57" s="9"/>
      <c r="L57" s="12"/>
    </row>
    <row r="58" spans="1:97" x14ac:dyDescent="0.25">
      <c r="B58" s="141"/>
      <c r="C58" s="465" t="s">
        <v>174</v>
      </c>
      <c r="D58" s="466"/>
      <c r="E58" s="367">
        <v>8.1653987267375508E-2</v>
      </c>
      <c r="F58" s="9"/>
      <c r="G58" s="9"/>
      <c r="H58" s="9"/>
      <c r="I58" s="9"/>
      <c r="J58" s="9"/>
      <c r="K58" s="9"/>
      <c r="L58" s="12"/>
    </row>
    <row r="59" spans="1:97" x14ac:dyDescent="0.25">
      <c r="B59" s="141"/>
      <c r="C59" s="463" t="s">
        <v>175</v>
      </c>
      <c r="D59" s="464"/>
      <c r="E59" s="342">
        <f>SUM(E60:E62)</f>
        <v>1.8642029590706505E-2</v>
      </c>
      <c r="F59" s="9"/>
      <c r="G59" s="9"/>
      <c r="H59" s="9"/>
      <c r="I59" s="9"/>
      <c r="J59" s="9"/>
      <c r="K59" s="9"/>
      <c r="L59" s="12"/>
    </row>
    <row r="60" spans="1:97" s="43" customFormat="1" x14ac:dyDescent="0.25">
      <c r="A60" s="46"/>
      <c r="B60" s="141"/>
      <c r="C60" s="465" t="s">
        <v>445</v>
      </c>
      <c r="D60" s="466"/>
      <c r="E60" s="367">
        <v>1.4187428231073782E-3</v>
      </c>
      <c r="F60" s="9"/>
      <c r="G60" s="9"/>
      <c r="H60" s="9"/>
      <c r="I60" s="9"/>
      <c r="J60" s="9"/>
      <c r="K60" s="9"/>
      <c r="L60" s="12"/>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6"/>
      <c r="BK60" s="46"/>
      <c r="BL60" s="46"/>
      <c r="BM60" s="46"/>
      <c r="BN60" s="46"/>
      <c r="BO60" s="46"/>
      <c r="BP60" s="46"/>
      <c r="BQ60" s="46"/>
      <c r="BR60" s="46"/>
      <c r="BS60" s="46"/>
      <c r="BT60" s="46"/>
      <c r="BU60" s="46"/>
      <c r="BV60" s="46"/>
      <c r="BW60" s="46"/>
      <c r="BX60" s="46"/>
      <c r="BY60" s="46"/>
      <c r="BZ60" s="46"/>
      <c r="CA60" s="46"/>
      <c r="CB60" s="46"/>
      <c r="CC60" s="46"/>
      <c r="CD60" s="46"/>
      <c r="CE60" s="46"/>
      <c r="CF60" s="46"/>
      <c r="CG60" s="46"/>
      <c r="CH60" s="46"/>
      <c r="CI60" s="46"/>
      <c r="CJ60" s="46"/>
      <c r="CK60" s="46"/>
      <c r="CL60" s="46"/>
      <c r="CM60" s="46"/>
      <c r="CN60" s="46"/>
      <c r="CO60" s="46"/>
      <c r="CP60" s="46"/>
      <c r="CQ60" s="46"/>
      <c r="CR60" s="46"/>
      <c r="CS60" s="46"/>
    </row>
    <row r="61" spans="1:97" s="43" customFormat="1" x14ac:dyDescent="0.25">
      <c r="A61" s="46"/>
      <c r="B61" s="141"/>
      <c r="C61" s="465" t="s">
        <v>443</v>
      </c>
      <c r="D61" s="466"/>
      <c r="E61" s="367">
        <v>9.8106693980186312E-3</v>
      </c>
      <c r="F61" s="9"/>
      <c r="G61" s="9"/>
      <c r="H61" s="9"/>
      <c r="I61" s="9"/>
      <c r="J61" s="9"/>
      <c r="K61" s="9"/>
      <c r="L61" s="12"/>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6"/>
      <c r="BK61" s="46"/>
      <c r="BL61" s="46"/>
      <c r="BM61" s="46"/>
      <c r="BN61" s="46"/>
      <c r="BO61" s="46"/>
      <c r="BP61" s="46"/>
      <c r="BQ61" s="46"/>
      <c r="BR61" s="46"/>
      <c r="BS61" s="46"/>
      <c r="BT61" s="46"/>
      <c r="BU61" s="46"/>
      <c r="BV61" s="46"/>
      <c r="BW61" s="46"/>
      <c r="BX61" s="46"/>
      <c r="BY61" s="46"/>
      <c r="BZ61" s="46"/>
      <c r="CA61" s="46"/>
      <c r="CB61" s="46"/>
      <c r="CC61" s="46"/>
      <c r="CD61" s="46"/>
      <c r="CE61" s="46"/>
      <c r="CF61" s="46"/>
      <c r="CG61" s="46"/>
      <c r="CH61" s="46"/>
      <c r="CI61" s="46"/>
      <c r="CJ61" s="46"/>
      <c r="CK61" s="46"/>
      <c r="CL61" s="46"/>
      <c r="CM61" s="46"/>
      <c r="CN61" s="46"/>
      <c r="CO61" s="46"/>
      <c r="CP61" s="46"/>
      <c r="CQ61" s="46"/>
      <c r="CR61" s="46"/>
      <c r="CS61" s="46"/>
    </row>
    <row r="62" spans="1:97" s="43" customFormat="1" x14ac:dyDescent="0.25">
      <c r="A62" s="46"/>
      <c r="B62" s="141"/>
      <c r="C62" s="465" t="s">
        <v>444</v>
      </c>
      <c r="D62" s="466"/>
      <c r="E62" s="367">
        <v>7.4126173695804971E-3</v>
      </c>
      <c r="F62" s="9"/>
      <c r="G62" s="9"/>
      <c r="H62" s="9"/>
      <c r="I62" s="9"/>
      <c r="J62" s="9"/>
      <c r="K62" s="9"/>
      <c r="L62" s="12"/>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46"/>
      <c r="AY62" s="46"/>
      <c r="AZ62" s="46"/>
      <c r="BA62" s="46"/>
      <c r="BB62" s="46"/>
      <c r="BC62" s="46"/>
      <c r="BD62" s="46"/>
      <c r="BE62" s="46"/>
      <c r="BF62" s="46"/>
      <c r="BG62" s="46"/>
      <c r="BH62" s="46"/>
      <c r="BI62" s="46"/>
      <c r="BJ62" s="46"/>
      <c r="BK62" s="46"/>
      <c r="BL62" s="46"/>
      <c r="BM62" s="46"/>
      <c r="BN62" s="46"/>
      <c r="BO62" s="46"/>
      <c r="BP62" s="46"/>
      <c r="BQ62" s="46"/>
      <c r="BR62" s="46"/>
      <c r="BS62" s="46"/>
      <c r="BT62" s="46"/>
      <c r="BU62" s="46"/>
      <c r="BV62" s="46"/>
      <c r="BW62" s="46"/>
      <c r="BX62" s="46"/>
      <c r="BY62" s="46"/>
      <c r="BZ62" s="46"/>
      <c r="CA62" s="46"/>
      <c r="CB62" s="46"/>
      <c r="CC62" s="46"/>
      <c r="CD62" s="46"/>
      <c r="CE62" s="46"/>
      <c r="CF62" s="46"/>
      <c r="CG62" s="46"/>
      <c r="CH62" s="46"/>
      <c r="CI62" s="46"/>
      <c r="CJ62" s="46"/>
      <c r="CK62" s="46"/>
      <c r="CL62" s="46"/>
      <c r="CM62" s="46"/>
      <c r="CN62" s="46"/>
      <c r="CO62" s="46"/>
      <c r="CP62" s="46"/>
      <c r="CQ62" s="46"/>
      <c r="CR62" s="46"/>
      <c r="CS62" s="46"/>
    </row>
    <row r="63" spans="1:97" x14ac:dyDescent="0.25">
      <c r="B63" s="141"/>
      <c r="C63" s="463" t="s">
        <v>176</v>
      </c>
      <c r="D63" s="464"/>
      <c r="E63" s="342">
        <v>1.5239039685365013E-3</v>
      </c>
      <c r="F63" s="9"/>
      <c r="G63" s="9"/>
      <c r="H63" s="9"/>
      <c r="I63" s="9"/>
      <c r="J63" s="9"/>
      <c r="K63" s="9"/>
      <c r="L63" s="12"/>
    </row>
    <row r="64" spans="1:97" x14ac:dyDescent="0.25">
      <c r="B64" s="141"/>
      <c r="C64" s="8"/>
      <c r="D64" s="8"/>
      <c r="E64" s="9"/>
      <c r="F64" s="9"/>
      <c r="G64" s="9"/>
      <c r="H64" s="9"/>
      <c r="I64" s="9"/>
      <c r="J64" s="9"/>
      <c r="K64" s="9"/>
      <c r="L64" s="12"/>
    </row>
    <row r="65" spans="1:97" x14ac:dyDescent="0.25">
      <c r="B65" s="141"/>
      <c r="C65" s="9"/>
      <c r="D65" s="9"/>
      <c r="E65" s="9"/>
      <c r="F65" s="9"/>
      <c r="G65" s="9"/>
      <c r="H65" s="9"/>
      <c r="I65" s="9"/>
      <c r="J65" s="9"/>
      <c r="K65" s="9"/>
      <c r="L65" s="12"/>
    </row>
    <row r="66" spans="1:97" s="14" customFormat="1" ht="12.75" x14ac:dyDescent="0.2">
      <c r="A66" s="73"/>
      <c r="B66" s="141" t="s">
        <v>177</v>
      </c>
      <c r="C66" s="21" t="s">
        <v>456</v>
      </c>
      <c r="D66" s="143"/>
      <c r="E66" s="143"/>
      <c r="F66" s="143"/>
      <c r="G66" s="143"/>
      <c r="H66" s="143"/>
      <c r="I66" s="143"/>
      <c r="J66" s="143"/>
      <c r="K66" s="143"/>
      <c r="L66" s="144"/>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73"/>
      <c r="AP66" s="73"/>
      <c r="AQ66" s="73"/>
      <c r="AR66" s="73"/>
      <c r="AS66" s="73"/>
      <c r="AT66" s="73"/>
      <c r="AU66" s="73"/>
      <c r="AV66" s="73"/>
      <c r="AW66" s="73"/>
      <c r="AX66" s="73"/>
      <c r="AY66" s="73"/>
      <c r="AZ66" s="73"/>
      <c r="BA66" s="73"/>
      <c r="BB66" s="73"/>
      <c r="BC66" s="73"/>
      <c r="BD66" s="73"/>
      <c r="BE66" s="73"/>
      <c r="BF66" s="73"/>
      <c r="BG66" s="73"/>
      <c r="BH66" s="73"/>
      <c r="BI66" s="73"/>
      <c r="BJ66" s="73"/>
      <c r="BK66" s="73"/>
      <c r="BL66" s="73"/>
      <c r="BM66" s="73"/>
      <c r="BN66" s="73"/>
      <c r="BO66" s="73"/>
      <c r="BP66" s="73"/>
      <c r="BQ66" s="73"/>
      <c r="BR66" s="73"/>
      <c r="BS66" s="73"/>
      <c r="BT66" s="73"/>
      <c r="BU66" s="73"/>
      <c r="BV66" s="73"/>
      <c r="BW66" s="73"/>
      <c r="BX66" s="73"/>
      <c r="BY66" s="73"/>
      <c r="BZ66" s="73"/>
      <c r="CA66" s="73"/>
      <c r="CB66" s="73"/>
      <c r="CC66" s="73"/>
      <c r="CD66" s="73"/>
      <c r="CE66" s="73"/>
      <c r="CF66" s="73"/>
      <c r="CG66" s="73"/>
      <c r="CH66" s="73"/>
      <c r="CI66" s="73"/>
      <c r="CJ66" s="73"/>
      <c r="CK66" s="73"/>
      <c r="CL66" s="73"/>
      <c r="CM66" s="73"/>
      <c r="CN66" s="73"/>
      <c r="CO66" s="73"/>
      <c r="CP66" s="73"/>
      <c r="CQ66" s="73"/>
      <c r="CR66" s="73"/>
      <c r="CS66" s="73"/>
    </row>
    <row r="67" spans="1:97" x14ac:dyDescent="0.25">
      <c r="B67" s="141"/>
      <c r="C67" s="9"/>
      <c r="D67" s="9"/>
      <c r="E67" s="9"/>
      <c r="F67" s="9"/>
      <c r="G67" s="9"/>
      <c r="H67" s="30"/>
      <c r="I67" s="30"/>
      <c r="J67" s="9"/>
      <c r="K67" s="9"/>
      <c r="L67" s="12"/>
    </row>
    <row r="68" spans="1:97" s="14" customFormat="1" ht="12.75" x14ac:dyDescent="0.2">
      <c r="A68" s="73"/>
      <c r="B68" s="141"/>
      <c r="C68" s="145" t="s">
        <v>178</v>
      </c>
      <c r="D68" s="143"/>
      <c r="E68" s="143"/>
      <c r="F68" s="143"/>
      <c r="G68" s="143"/>
      <c r="H68" s="146"/>
      <c r="I68" s="146"/>
      <c r="J68" s="143"/>
      <c r="K68" s="143"/>
      <c r="L68" s="144"/>
      <c r="M68" s="73"/>
      <c r="N68" s="73"/>
      <c r="O68" s="73"/>
      <c r="P68" s="73"/>
      <c r="Q68" s="73"/>
      <c r="R68" s="73"/>
      <c r="S68" s="73"/>
      <c r="T68" s="73"/>
      <c r="U68" s="73"/>
      <c r="V68" s="73"/>
      <c r="W68" s="73"/>
      <c r="X68" s="73"/>
      <c r="Y68" s="73"/>
      <c r="Z68" s="73"/>
      <c r="AA68" s="73"/>
      <c r="AB68" s="73"/>
      <c r="AC68" s="73"/>
      <c r="AD68" s="73"/>
      <c r="AE68" s="73"/>
      <c r="AF68" s="73"/>
      <c r="AG68" s="73"/>
      <c r="AH68" s="73"/>
      <c r="AI68" s="73"/>
      <c r="AJ68" s="73"/>
      <c r="AK68" s="73"/>
      <c r="AL68" s="73"/>
      <c r="AM68" s="73"/>
      <c r="AN68" s="73"/>
      <c r="AO68" s="73"/>
      <c r="AP68" s="73"/>
      <c r="AQ68" s="73"/>
      <c r="AR68" s="73"/>
      <c r="AS68" s="73"/>
      <c r="AT68" s="73"/>
      <c r="AU68" s="73"/>
      <c r="AV68" s="73"/>
      <c r="AW68" s="73"/>
      <c r="AX68" s="73"/>
      <c r="AY68" s="73"/>
      <c r="AZ68" s="73"/>
      <c r="BA68" s="73"/>
      <c r="BB68" s="73"/>
      <c r="BC68" s="73"/>
      <c r="BD68" s="73"/>
      <c r="BE68" s="73"/>
      <c r="BF68" s="73"/>
      <c r="BG68" s="73"/>
      <c r="BH68" s="73"/>
      <c r="BI68" s="73"/>
      <c r="BJ68" s="73"/>
      <c r="BK68" s="73"/>
      <c r="BL68" s="73"/>
      <c r="BM68" s="73"/>
      <c r="BN68" s="73"/>
      <c r="BO68" s="73"/>
      <c r="BP68" s="73"/>
      <c r="BQ68" s="73"/>
      <c r="BR68" s="73"/>
      <c r="BS68" s="73"/>
      <c r="BT68" s="73"/>
      <c r="BU68" s="73"/>
      <c r="BV68" s="73"/>
      <c r="BW68" s="73"/>
      <c r="BX68" s="73"/>
      <c r="BY68" s="73"/>
      <c r="BZ68" s="73"/>
      <c r="CA68" s="73"/>
      <c r="CB68" s="73"/>
      <c r="CC68" s="73"/>
      <c r="CD68" s="73"/>
      <c r="CE68" s="73"/>
      <c r="CF68" s="73"/>
      <c r="CG68" s="73"/>
      <c r="CH68" s="73"/>
      <c r="CI68" s="73"/>
      <c r="CJ68" s="73"/>
      <c r="CK68" s="73"/>
      <c r="CL68" s="73"/>
      <c r="CM68" s="73"/>
      <c r="CN68" s="73"/>
      <c r="CO68" s="73"/>
      <c r="CP68" s="73"/>
      <c r="CQ68" s="73"/>
      <c r="CR68" s="73"/>
      <c r="CS68" s="73"/>
    </row>
    <row r="69" spans="1:97" s="14" customFormat="1" ht="12.75" x14ac:dyDescent="0.2">
      <c r="A69" s="73"/>
      <c r="B69" s="141"/>
      <c r="C69" s="21"/>
      <c r="D69" s="143"/>
      <c r="E69" s="143"/>
      <c r="F69" s="143"/>
      <c r="G69" s="143"/>
      <c r="H69" s="146"/>
      <c r="I69" s="146"/>
      <c r="J69" s="143"/>
      <c r="K69" s="143"/>
      <c r="L69" s="144"/>
      <c r="M69" s="73"/>
      <c r="N69" s="73"/>
      <c r="O69" s="73"/>
      <c r="P69" s="73"/>
      <c r="Q69" s="73"/>
      <c r="R69" s="73"/>
      <c r="S69" s="73"/>
      <c r="T69" s="73"/>
      <c r="U69" s="73"/>
      <c r="V69" s="73"/>
      <c r="W69" s="73"/>
      <c r="X69" s="73"/>
      <c r="Y69" s="73"/>
      <c r="Z69" s="73"/>
      <c r="AA69" s="73"/>
      <c r="AB69" s="73"/>
      <c r="AC69" s="73"/>
      <c r="AD69" s="73"/>
      <c r="AE69" s="73"/>
      <c r="AF69" s="73"/>
      <c r="AG69" s="73"/>
      <c r="AH69" s="73"/>
      <c r="AI69" s="73"/>
      <c r="AJ69" s="73"/>
      <c r="AK69" s="73"/>
      <c r="AL69" s="73"/>
      <c r="AM69" s="73"/>
      <c r="AN69" s="73"/>
      <c r="AO69" s="73"/>
      <c r="AP69" s="73"/>
      <c r="AQ69" s="73"/>
      <c r="AR69" s="73"/>
      <c r="AS69" s="73"/>
      <c r="AT69" s="73"/>
      <c r="AU69" s="73"/>
      <c r="AV69" s="73"/>
      <c r="AW69" s="73"/>
      <c r="AX69" s="73"/>
      <c r="AY69" s="73"/>
      <c r="AZ69" s="73"/>
      <c r="BA69" s="73"/>
      <c r="BB69" s="73"/>
      <c r="BC69" s="73"/>
      <c r="BD69" s="73"/>
      <c r="BE69" s="73"/>
      <c r="BF69" s="73"/>
      <c r="BG69" s="73"/>
      <c r="BH69" s="73"/>
      <c r="BI69" s="73"/>
      <c r="BJ69" s="73"/>
      <c r="BK69" s="73"/>
      <c r="BL69" s="73"/>
      <c r="BM69" s="73"/>
      <c r="BN69" s="73"/>
      <c r="BO69" s="73"/>
      <c r="BP69" s="73"/>
      <c r="BQ69" s="73"/>
      <c r="BR69" s="73"/>
      <c r="BS69" s="73"/>
      <c r="BT69" s="73"/>
      <c r="BU69" s="73"/>
      <c r="BV69" s="73"/>
      <c r="BW69" s="73"/>
      <c r="BX69" s="73"/>
      <c r="BY69" s="73"/>
      <c r="BZ69" s="73"/>
      <c r="CA69" s="73"/>
      <c r="CB69" s="73"/>
      <c r="CC69" s="73"/>
      <c r="CD69" s="73"/>
      <c r="CE69" s="73"/>
      <c r="CF69" s="73"/>
      <c r="CG69" s="73"/>
      <c r="CH69" s="73"/>
      <c r="CI69" s="73"/>
      <c r="CJ69" s="73"/>
      <c r="CK69" s="73"/>
      <c r="CL69" s="73"/>
      <c r="CM69" s="73"/>
      <c r="CN69" s="73"/>
      <c r="CO69" s="73"/>
      <c r="CP69" s="73"/>
      <c r="CQ69" s="73"/>
      <c r="CR69" s="73"/>
      <c r="CS69" s="73"/>
    </row>
    <row r="70" spans="1:97" s="14" customFormat="1" ht="12.75" x14ac:dyDescent="0.2">
      <c r="A70" s="73"/>
      <c r="B70" s="141"/>
      <c r="C70" s="467" t="s">
        <v>179</v>
      </c>
      <c r="D70" s="467"/>
      <c r="E70" s="343">
        <v>0.72289999999999999</v>
      </c>
      <c r="F70" s="143"/>
      <c r="G70" s="143"/>
      <c r="H70" s="143"/>
      <c r="I70" s="143"/>
      <c r="J70" s="143"/>
      <c r="K70" s="143"/>
      <c r="L70" s="144"/>
      <c r="M70" s="73"/>
      <c r="N70" s="73"/>
      <c r="O70" s="73"/>
      <c r="P70" s="73"/>
      <c r="Q70" s="73"/>
      <c r="R70" s="73"/>
      <c r="S70" s="73"/>
      <c r="T70" s="73"/>
      <c r="U70" s="73"/>
      <c r="V70" s="73"/>
      <c r="W70" s="73"/>
      <c r="X70" s="73"/>
      <c r="Y70" s="73"/>
      <c r="Z70" s="73"/>
      <c r="AA70" s="73"/>
      <c r="AB70" s="73"/>
      <c r="AC70" s="73"/>
      <c r="AD70" s="73"/>
      <c r="AE70" s="73"/>
      <c r="AF70" s="73"/>
      <c r="AG70" s="73"/>
      <c r="AH70" s="73"/>
      <c r="AI70" s="73"/>
      <c r="AJ70" s="73"/>
      <c r="AK70" s="73"/>
      <c r="AL70" s="73"/>
      <c r="AM70" s="73"/>
      <c r="AN70" s="73"/>
      <c r="AO70" s="73"/>
      <c r="AP70" s="73"/>
      <c r="AQ70" s="73"/>
      <c r="AR70" s="73"/>
      <c r="AS70" s="73"/>
      <c r="AT70" s="73"/>
      <c r="AU70" s="73"/>
      <c r="AV70" s="73"/>
      <c r="AW70" s="73"/>
      <c r="AX70" s="73"/>
      <c r="AY70" s="73"/>
      <c r="AZ70" s="73"/>
      <c r="BA70" s="73"/>
      <c r="BB70" s="73"/>
      <c r="BC70" s="73"/>
      <c r="BD70" s="73"/>
      <c r="BE70" s="73"/>
      <c r="BF70" s="73"/>
      <c r="BG70" s="73"/>
      <c r="BH70" s="73"/>
      <c r="BI70" s="73"/>
      <c r="BJ70" s="73"/>
      <c r="BK70" s="73"/>
      <c r="BL70" s="73"/>
      <c r="BM70" s="73"/>
      <c r="BN70" s="73"/>
      <c r="BO70" s="73"/>
      <c r="BP70" s="73"/>
      <c r="BQ70" s="73"/>
      <c r="BR70" s="73"/>
      <c r="BS70" s="73"/>
      <c r="BT70" s="73"/>
      <c r="BU70" s="73"/>
      <c r="BV70" s="73"/>
      <c r="BW70" s="73"/>
      <c r="BX70" s="73"/>
      <c r="BY70" s="73"/>
      <c r="BZ70" s="73"/>
      <c r="CA70" s="73"/>
      <c r="CB70" s="73"/>
      <c r="CC70" s="73"/>
      <c r="CD70" s="73"/>
      <c r="CE70" s="73"/>
      <c r="CF70" s="73"/>
      <c r="CG70" s="73"/>
      <c r="CH70" s="73"/>
      <c r="CI70" s="73"/>
      <c r="CJ70" s="73"/>
      <c r="CK70" s="73"/>
      <c r="CL70" s="73"/>
      <c r="CM70" s="73"/>
      <c r="CN70" s="73"/>
      <c r="CO70" s="73"/>
      <c r="CP70" s="73"/>
      <c r="CQ70" s="73"/>
      <c r="CR70" s="73"/>
      <c r="CS70" s="73"/>
    </row>
    <row r="71" spans="1:97" x14ac:dyDescent="0.25">
      <c r="B71" s="141"/>
      <c r="C71" s="9"/>
      <c r="D71" s="9"/>
      <c r="E71" s="9"/>
      <c r="F71" s="468"/>
      <c r="G71" s="468"/>
      <c r="H71" s="143"/>
      <c r="I71" s="143"/>
      <c r="J71" s="9"/>
      <c r="K71" s="9"/>
      <c r="L71" s="12"/>
    </row>
    <row r="72" spans="1:97" ht="38.25" x14ac:dyDescent="0.25">
      <c r="B72" s="141"/>
      <c r="C72" s="461" t="s">
        <v>180</v>
      </c>
      <c r="D72" s="461"/>
      <c r="E72" s="366" t="s">
        <v>138</v>
      </c>
      <c r="F72" s="27"/>
      <c r="G72" s="27"/>
      <c r="H72" s="143"/>
      <c r="I72" s="143"/>
      <c r="J72" s="9"/>
      <c r="K72" s="29"/>
      <c r="L72" s="12"/>
    </row>
    <row r="73" spans="1:97" x14ac:dyDescent="0.25">
      <c r="B73" s="141"/>
      <c r="C73" s="462" t="s">
        <v>181</v>
      </c>
      <c r="D73" s="124" t="s">
        <v>182</v>
      </c>
      <c r="E73" s="372">
        <v>0.10496396106519604</v>
      </c>
      <c r="F73" s="45"/>
      <c r="G73" s="45"/>
      <c r="H73" s="30"/>
      <c r="I73" s="30"/>
      <c r="J73" s="9"/>
      <c r="K73" s="9"/>
      <c r="L73" s="12"/>
    </row>
    <row r="74" spans="1:97" x14ac:dyDescent="0.25">
      <c r="B74" s="141"/>
      <c r="C74" s="462"/>
      <c r="D74" s="124" t="s">
        <v>183</v>
      </c>
      <c r="E74" s="372">
        <v>4.8150439569989545E-2</v>
      </c>
      <c r="F74" s="45"/>
      <c r="G74" s="45"/>
      <c r="H74" s="30"/>
      <c r="I74" s="30"/>
      <c r="J74" s="9"/>
      <c r="K74" s="9"/>
      <c r="L74" s="12"/>
    </row>
    <row r="75" spans="1:97" x14ac:dyDescent="0.25">
      <c r="B75" s="141"/>
      <c r="C75" s="462"/>
      <c r="D75" s="124" t="s">
        <v>184</v>
      </c>
      <c r="E75" s="372">
        <v>6.8424844073462956E-2</v>
      </c>
      <c r="F75" s="45"/>
      <c r="G75" s="45"/>
      <c r="H75" s="30"/>
      <c r="I75" s="30"/>
      <c r="J75" s="9"/>
      <c r="K75" s="9"/>
      <c r="L75" s="12"/>
    </row>
    <row r="76" spans="1:97" x14ac:dyDescent="0.25">
      <c r="B76" s="141"/>
      <c r="C76" s="462"/>
      <c r="D76" s="124" t="s">
        <v>185</v>
      </c>
      <c r="E76" s="372">
        <v>0.1210555740607418</v>
      </c>
      <c r="F76" s="45"/>
      <c r="G76" s="45"/>
      <c r="H76" s="30"/>
      <c r="I76" s="30"/>
      <c r="J76" s="9"/>
      <c r="K76" s="9"/>
      <c r="L76" s="12"/>
    </row>
    <row r="77" spans="1:97" x14ac:dyDescent="0.25">
      <c r="B77" s="141"/>
      <c r="C77" s="462"/>
      <c r="D77" s="124" t="s">
        <v>186</v>
      </c>
      <c r="E77" s="372">
        <v>0.27778169362519983</v>
      </c>
      <c r="F77" s="45"/>
      <c r="G77" s="45"/>
      <c r="H77" s="30"/>
      <c r="I77" s="30"/>
      <c r="J77" s="9"/>
      <c r="K77" s="9"/>
      <c r="L77" s="12"/>
    </row>
    <row r="78" spans="1:97" x14ac:dyDescent="0.25">
      <c r="B78" s="141"/>
      <c r="C78" s="462"/>
      <c r="D78" s="124" t="s">
        <v>187</v>
      </c>
      <c r="E78" s="372">
        <v>8.5358134765615615E-2</v>
      </c>
      <c r="F78" s="45"/>
      <c r="G78" s="45"/>
      <c r="H78" s="30"/>
      <c r="I78" s="30"/>
      <c r="J78" s="9"/>
      <c r="K78" s="9"/>
      <c r="L78" s="12"/>
    </row>
    <row r="79" spans="1:97" x14ac:dyDescent="0.25">
      <c r="B79" s="141"/>
      <c r="C79" s="462"/>
      <c r="D79" s="124" t="s">
        <v>188</v>
      </c>
      <c r="E79" s="372">
        <v>9.3264099607291887E-2</v>
      </c>
      <c r="F79" s="45"/>
      <c r="G79" s="45"/>
      <c r="H79" s="30"/>
      <c r="I79" s="30"/>
      <c r="J79" s="9"/>
      <c r="K79" s="9"/>
      <c r="L79" s="12"/>
    </row>
    <row r="80" spans="1:97" x14ac:dyDescent="0.25">
      <c r="B80" s="141"/>
      <c r="C80" s="462"/>
      <c r="D80" s="124" t="s">
        <v>189</v>
      </c>
      <c r="E80" s="372">
        <v>8.0290115197993672E-2</v>
      </c>
      <c r="F80" s="45"/>
      <c r="G80" s="45"/>
      <c r="H80" s="30"/>
      <c r="I80" s="30"/>
      <c r="J80" s="9"/>
      <c r="K80" s="9"/>
      <c r="L80" s="12"/>
    </row>
    <row r="81" spans="1:97" x14ac:dyDescent="0.25">
      <c r="B81" s="141"/>
      <c r="C81" s="462"/>
      <c r="D81" s="124" t="s">
        <v>190</v>
      </c>
      <c r="E81" s="372">
        <v>0.11324607826158982</v>
      </c>
      <c r="F81" s="45"/>
      <c r="G81" s="45"/>
      <c r="H81" s="30"/>
      <c r="I81" s="30"/>
      <c r="J81" s="9"/>
      <c r="K81" s="9"/>
      <c r="L81" s="12"/>
    </row>
    <row r="82" spans="1:97" x14ac:dyDescent="0.25">
      <c r="B82" s="141"/>
      <c r="C82" s="462"/>
      <c r="D82" s="124" t="s">
        <v>191</v>
      </c>
      <c r="E82" s="372">
        <v>4.720559550601593E-3</v>
      </c>
      <c r="F82" s="45"/>
      <c r="G82" s="45"/>
      <c r="H82" s="30"/>
      <c r="I82" s="30"/>
      <c r="J82" s="9"/>
      <c r="K82" s="9"/>
      <c r="L82" s="12"/>
    </row>
    <row r="83" spans="1:97" x14ac:dyDescent="0.25">
      <c r="B83" s="141"/>
      <c r="C83" s="462"/>
      <c r="D83" s="124" t="s">
        <v>192</v>
      </c>
      <c r="E83" s="372">
        <v>1.3730000000000001E-3</v>
      </c>
      <c r="F83" s="45"/>
      <c r="G83" s="45"/>
      <c r="H83" s="30"/>
      <c r="I83" s="30"/>
      <c r="J83" s="9"/>
      <c r="K83" s="9"/>
      <c r="L83" s="12"/>
    </row>
    <row r="84" spans="1:97" x14ac:dyDescent="0.25">
      <c r="B84" s="141"/>
      <c r="C84" s="462"/>
      <c r="D84" s="124" t="s">
        <v>193</v>
      </c>
      <c r="E84" s="373">
        <v>1.372E-3</v>
      </c>
      <c r="F84" s="45"/>
      <c r="G84" s="45"/>
      <c r="H84" s="30"/>
      <c r="I84" s="30"/>
      <c r="J84" s="9"/>
      <c r="K84" s="9"/>
      <c r="L84" s="12"/>
    </row>
    <row r="85" spans="1:97" x14ac:dyDescent="0.25">
      <c r="B85" s="141"/>
      <c r="C85" s="462"/>
      <c r="D85" s="124" t="s">
        <v>194</v>
      </c>
      <c r="E85" s="313"/>
      <c r="F85" s="45"/>
      <c r="G85" s="45"/>
      <c r="H85" s="30"/>
      <c r="I85" s="30"/>
      <c r="J85" s="9"/>
      <c r="K85" s="9"/>
      <c r="L85" s="12"/>
    </row>
    <row r="86" spans="1:97" x14ac:dyDescent="0.25">
      <c r="B86" s="141"/>
      <c r="C86" s="9"/>
      <c r="D86" s="9"/>
      <c r="E86" s="9"/>
      <c r="F86" s="9"/>
      <c r="G86" s="9"/>
      <c r="H86" s="30"/>
      <c r="I86" s="30"/>
      <c r="J86" s="9"/>
      <c r="K86" s="9"/>
      <c r="L86" s="12"/>
    </row>
    <row r="87" spans="1:97" x14ac:dyDescent="0.25">
      <c r="B87" s="141"/>
      <c r="C87" s="9"/>
      <c r="D87" s="9"/>
      <c r="E87" s="9"/>
      <c r="F87" s="9"/>
      <c r="G87" s="9"/>
      <c r="H87" s="30"/>
      <c r="I87" s="30"/>
      <c r="J87" s="9"/>
      <c r="K87" s="9"/>
      <c r="L87" s="12"/>
    </row>
    <row r="88" spans="1:97" s="14" customFormat="1" ht="12.75" x14ac:dyDescent="0.2">
      <c r="A88" s="73"/>
      <c r="B88" s="141" t="s">
        <v>195</v>
      </c>
      <c r="C88" s="21" t="s">
        <v>457</v>
      </c>
      <c r="D88" s="143"/>
      <c r="E88" s="143"/>
      <c r="F88" s="143"/>
      <c r="G88" s="143"/>
      <c r="H88" s="146"/>
      <c r="I88" s="146"/>
      <c r="J88" s="143"/>
      <c r="K88" s="143"/>
      <c r="L88" s="144"/>
      <c r="M88" s="73"/>
      <c r="N88" s="73"/>
      <c r="O88" s="73"/>
      <c r="P88" s="73"/>
      <c r="Q88" s="73"/>
      <c r="R88" s="73"/>
      <c r="S88" s="73"/>
      <c r="T88" s="73"/>
      <c r="U88" s="73"/>
      <c r="V88" s="73"/>
      <c r="W88" s="73"/>
      <c r="X88" s="73"/>
      <c r="Y88" s="73"/>
      <c r="Z88" s="73"/>
      <c r="AA88" s="73"/>
      <c r="AB88" s="73"/>
      <c r="AC88" s="73"/>
      <c r="AD88" s="73"/>
      <c r="AE88" s="73"/>
      <c r="AF88" s="73"/>
      <c r="AG88" s="73"/>
      <c r="AH88" s="73"/>
      <c r="AI88" s="73"/>
      <c r="AJ88" s="73"/>
      <c r="AK88" s="73"/>
      <c r="AL88" s="73"/>
      <c r="AM88" s="73"/>
      <c r="AN88" s="73"/>
      <c r="AO88" s="73"/>
      <c r="AP88" s="73"/>
      <c r="AQ88" s="73"/>
      <c r="AR88" s="73"/>
      <c r="AS88" s="73"/>
      <c r="AT88" s="73"/>
      <c r="AU88" s="73"/>
      <c r="AV88" s="73"/>
      <c r="AW88" s="73"/>
      <c r="AX88" s="73"/>
      <c r="AY88" s="73"/>
      <c r="AZ88" s="73"/>
      <c r="BA88" s="73"/>
      <c r="BB88" s="73"/>
      <c r="BC88" s="73"/>
      <c r="BD88" s="73"/>
      <c r="BE88" s="73"/>
      <c r="BF88" s="73"/>
      <c r="BG88" s="73"/>
      <c r="BH88" s="73"/>
      <c r="BI88" s="73"/>
      <c r="BJ88" s="73"/>
      <c r="BK88" s="73"/>
      <c r="BL88" s="73"/>
      <c r="BM88" s="73"/>
      <c r="BN88" s="73"/>
      <c r="BO88" s="73"/>
      <c r="BP88" s="73"/>
      <c r="BQ88" s="73"/>
      <c r="BR88" s="73"/>
      <c r="BS88" s="73"/>
      <c r="BT88" s="73"/>
      <c r="BU88" s="73"/>
      <c r="BV88" s="73"/>
      <c r="BW88" s="73"/>
      <c r="BX88" s="73"/>
      <c r="BY88" s="73"/>
      <c r="BZ88" s="73"/>
      <c r="CA88" s="73"/>
      <c r="CB88" s="73"/>
      <c r="CC88" s="73"/>
      <c r="CD88" s="73"/>
      <c r="CE88" s="73"/>
      <c r="CF88" s="73"/>
      <c r="CG88" s="73"/>
      <c r="CH88" s="73"/>
      <c r="CI88" s="73"/>
      <c r="CJ88" s="73"/>
      <c r="CK88" s="73"/>
      <c r="CL88" s="73"/>
      <c r="CM88" s="73"/>
      <c r="CN88" s="73"/>
      <c r="CO88" s="73"/>
      <c r="CP88" s="73"/>
      <c r="CQ88" s="73"/>
      <c r="CR88" s="73"/>
      <c r="CS88" s="73"/>
    </row>
    <row r="89" spans="1:97" x14ac:dyDescent="0.25">
      <c r="B89" s="141"/>
      <c r="C89" s="9"/>
      <c r="D89" s="9"/>
      <c r="E89" s="9"/>
      <c r="F89" s="9"/>
      <c r="G89" s="9"/>
      <c r="H89" s="30"/>
      <c r="I89" s="30"/>
      <c r="J89" s="9"/>
      <c r="K89" s="9"/>
      <c r="L89" s="12"/>
    </row>
    <row r="90" spans="1:97" s="14" customFormat="1" ht="12.75" x14ac:dyDescent="0.2">
      <c r="A90" s="73"/>
      <c r="B90" s="141"/>
      <c r="C90" s="145" t="s">
        <v>196</v>
      </c>
      <c r="D90" s="143"/>
      <c r="E90" s="143"/>
      <c r="F90" s="143"/>
      <c r="G90" s="143"/>
      <c r="H90" s="146"/>
      <c r="I90" s="146"/>
      <c r="J90" s="143"/>
      <c r="K90" s="143"/>
      <c r="L90" s="144"/>
      <c r="M90" s="73"/>
      <c r="N90" s="73"/>
      <c r="O90" s="73"/>
      <c r="P90" s="73"/>
      <c r="Q90" s="73"/>
      <c r="R90" s="73"/>
      <c r="S90" s="73"/>
      <c r="T90" s="73"/>
      <c r="U90" s="73"/>
      <c r="V90" s="73"/>
      <c r="W90" s="73"/>
      <c r="X90" s="73"/>
      <c r="Y90" s="73"/>
      <c r="Z90" s="73"/>
      <c r="AA90" s="73"/>
      <c r="AB90" s="73"/>
      <c r="AC90" s="73"/>
      <c r="AD90" s="73"/>
      <c r="AE90" s="73"/>
      <c r="AF90" s="73"/>
      <c r="AG90" s="73"/>
      <c r="AH90" s="73"/>
      <c r="AI90" s="73"/>
      <c r="AJ90" s="73"/>
      <c r="AK90" s="73"/>
      <c r="AL90" s="73"/>
      <c r="AM90" s="73"/>
      <c r="AN90" s="73"/>
      <c r="AO90" s="73"/>
      <c r="AP90" s="73"/>
      <c r="AQ90" s="73"/>
      <c r="AR90" s="73"/>
      <c r="AS90" s="73"/>
      <c r="AT90" s="73"/>
      <c r="AU90" s="73"/>
      <c r="AV90" s="73"/>
      <c r="AW90" s="73"/>
      <c r="AX90" s="73"/>
      <c r="AY90" s="73"/>
      <c r="AZ90" s="73"/>
      <c r="BA90" s="73"/>
      <c r="BB90" s="73"/>
      <c r="BC90" s="73"/>
      <c r="BD90" s="73"/>
      <c r="BE90" s="73"/>
      <c r="BF90" s="73"/>
      <c r="BG90" s="73"/>
      <c r="BH90" s="73"/>
      <c r="BI90" s="73"/>
      <c r="BJ90" s="73"/>
      <c r="BK90" s="73"/>
      <c r="BL90" s="73"/>
      <c r="BM90" s="73"/>
      <c r="BN90" s="73"/>
      <c r="BO90" s="73"/>
      <c r="BP90" s="73"/>
      <c r="BQ90" s="73"/>
      <c r="BR90" s="73"/>
      <c r="BS90" s="73"/>
      <c r="BT90" s="73"/>
      <c r="BU90" s="73"/>
      <c r="BV90" s="73"/>
      <c r="BW90" s="73"/>
      <c r="BX90" s="73"/>
      <c r="BY90" s="73"/>
      <c r="BZ90" s="73"/>
      <c r="CA90" s="73"/>
      <c r="CB90" s="73"/>
      <c r="CC90" s="73"/>
      <c r="CD90" s="73"/>
      <c r="CE90" s="73"/>
      <c r="CF90" s="73"/>
      <c r="CG90" s="73"/>
      <c r="CH90" s="73"/>
      <c r="CI90" s="73"/>
      <c r="CJ90" s="73"/>
      <c r="CK90" s="73"/>
      <c r="CL90" s="73"/>
      <c r="CM90" s="73"/>
      <c r="CN90" s="73"/>
      <c r="CO90" s="73"/>
      <c r="CP90" s="73"/>
      <c r="CQ90" s="73"/>
      <c r="CR90" s="73"/>
      <c r="CS90" s="73"/>
    </row>
    <row r="91" spans="1:97" s="14" customFormat="1" ht="12.75" x14ac:dyDescent="0.2">
      <c r="A91" s="73"/>
      <c r="B91" s="141"/>
      <c r="C91" s="145" t="s">
        <v>197</v>
      </c>
      <c r="D91" s="143"/>
      <c r="E91" s="143"/>
      <c r="F91" s="143"/>
      <c r="G91" s="143"/>
      <c r="H91" s="146"/>
      <c r="I91" s="146"/>
      <c r="J91" s="143"/>
      <c r="K91" s="143"/>
      <c r="L91" s="144"/>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c r="AL91" s="73"/>
      <c r="AM91" s="73"/>
      <c r="AN91" s="73"/>
      <c r="AO91" s="73"/>
      <c r="AP91" s="73"/>
      <c r="AQ91" s="73"/>
      <c r="AR91" s="73"/>
      <c r="AS91" s="73"/>
      <c r="AT91" s="73"/>
      <c r="AU91" s="73"/>
      <c r="AV91" s="73"/>
      <c r="AW91" s="73"/>
      <c r="AX91" s="73"/>
      <c r="AY91" s="73"/>
      <c r="AZ91" s="73"/>
      <c r="BA91" s="73"/>
      <c r="BB91" s="73"/>
      <c r="BC91" s="73"/>
      <c r="BD91" s="73"/>
      <c r="BE91" s="73"/>
      <c r="BF91" s="73"/>
      <c r="BG91" s="73"/>
      <c r="BH91" s="73"/>
      <c r="BI91" s="73"/>
      <c r="BJ91" s="73"/>
      <c r="BK91" s="73"/>
      <c r="BL91" s="73"/>
      <c r="BM91" s="73"/>
      <c r="BN91" s="73"/>
      <c r="BO91" s="73"/>
      <c r="BP91" s="73"/>
      <c r="BQ91" s="73"/>
      <c r="BR91" s="73"/>
      <c r="BS91" s="73"/>
      <c r="BT91" s="73"/>
      <c r="BU91" s="73"/>
      <c r="BV91" s="73"/>
      <c r="BW91" s="73"/>
      <c r="BX91" s="73"/>
      <c r="BY91" s="73"/>
      <c r="BZ91" s="73"/>
      <c r="CA91" s="73"/>
      <c r="CB91" s="73"/>
      <c r="CC91" s="73"/>
      <c r="CD91" s="73"/>
      <c r="CE91" s="73"/>
      <c r="CF91" s="73"/>
      <c r="CG91" s="73"/>
      <c r="CH91" s="73"/>
      <c r="CI91" s="73"/>
      <c r="CJ91" s="73"/>
      <c r="CK91" s="73"/>
      <c r="CL91" s="73"/>
      <c r="CM91" s="73"/>
      <c r="CN91" s="73"/>
      <c r="CO91" s="73"/>
      <c r="CP91" s="73"/>
      <c r="CQ91" s="73"/>
      <c r="CR91" s="73"/>
      <c r="CS91" s="73"/>
    </row>
    <row r="92" spans="1:97" s="14" customFormat="1" ht="12.75" x14ac:dyDescent="0.2">
      <c r="A92" s="73"/>
      <c r="B92" s="141"/>
      <c r="C92" s="21"/>
      <c r="D92" s="143"/>
      <c r="E92" s="143"/>
      <c r="F92" s="143"/>
      <c r="G92" s="143"/>
      <c r="H92" s="146"/>
      <c r="I92" s="146"/>
      <c r="J92" s="143"/>
      <c r="K92" s="143"/>
      <c r="L92" s="144"/>
      <c r="M92" s="73"/>
      <c r="N92" s="73"/>
      <c r="O92" s="73"/>
      <c r="P92" s="73"/>
      <c r="Q92" s="73"/>
      <c r="R92" s="73"/>
      <c r="S92" s="73"/>
      <c r="T92" s="73"/>
      <c r="U92" s="73"/>
      <c r="V92" s="73"/>
      <c r="W92" s="73"/>
      <c r="X92" s="73"/>
      <c r="Y92" s="73"/>
      <c r="Z92" s="73"/>
      <c r="AA92" s="73"/>
      <c r="AB92" s="73"/>
      <c r="AC92" s="73"/>
      <c r="AD92" s="73"/>
      <c r="AE92" s="73"/>
      <c r="AF92" s="73"/>
      <c r="AG92" s="73"/>
      <c r="AH92" s="73"/>
      <c r="AI92" s="73"/>
      <c r="AJ92" s="73"/>
      <c r="AK92" s="73"/>
      <c r="AL92" s="73"/>
      <c r="AM92" s="73"/>
      <c r="AN92" s="73"/>
      <c r="AO92" s="73"/>
      <c r="AP92" s="73"/>
      <c r="AQ92" s="73"/>
      <c r="AR92" s="73"/>
      <c r="AS92" s="73"/>
      <c r="AT92" s="73"/>
      <c r="AU92" s="73"/>
      <c r="AV92" s="73"/>
      <c r="AW92" s="73"/>
      <c r="AX92" s="73"/>
      <c r="AY92" s="73"/>
      <c r="AZ92" s="73"/>
      <c r="BA92" s="73"/>
      <c r="BB92" s="73"/>
      <c r="BC92" s="73"/>
      <c r="BD92" s="73"/>
      <c r="BE92" s="73"/>
      <c r="BF92" s="73"/>
      <c r="BG92" s="73"/>
      <c r="BH92" s="73"/>
      <c r="BI92" s="73"/>
      <c r="BJ92" s="73"/>
      <c r="BK92" s="73"/>
      <c r="BL92" s="73"/>
      <c r="BM92" s="73"/>
      <c r="BN92" s="73"/>
      <c r="BO92" s="73"/>
      <c r="BP92" s="73"/>
      <c r="BQ92" s="73"/>
      <c r="BR92" s="73"/>
      <c r="BS92" s="73"/>
      <c r="BT92" s="73"/>
      <c r="BU92" s="73"/>
      <c r="BV92" s="73"/>
      <c r="BW92" s="73"/>
      <c r="BX92" s="73"/>
      <c r="BY92" s="73"/>
      <c r="BZ92" s="73"/>
      <c r="CA92" s="73"/>
      <c r="CB92" s="73"/>
      <c r="CC92" s="73"/>
      <c r="CD92" s="73"/>
      <c r="CE92" s="73"/>
      <c r="CF92" s="73"/>
      <c r="CG92" s="73"/>
      <c r="CH92" s="73"/>
      <c r="CI92" s="73"/>
      <c r="CJ92" s="73"/>
      <c r="CK92" s="73"/>
      <c r="CL92" s="73"/>
      <c r="CM92" s="73"/>
      <c r="CN92" s="73"/>
      <c r="CO92" s="73"/>
      <c r="CP92" s="73"/>
      <c r="CQ92" s="73"/>
      <c r="CR92" s="73"/>
      <c r="CS92" s="73"/>
    </row>
    <row r="93" spans="1:97" s="14" customFormat="1" ht="12.75" x14ac:dyDescent="0.2">
      <c r="A93" s="73"/>
      <c r="B93" s="141"/>
      <c r="C93" s="467" t="s">
        <v>198</v>
      </c>
      <c r="D93" s="467"/>
      <c r="E93" s="344">
        <v>0.74470000000000003</v>
      </c>
      <c r="F93" s="143"/>
      <c r="G93" s="143"/>
      <c r="H93" s="146"/>
      <c r="I93" s="146"/>
      <c r="J93" s="143"/>
      <c r="K93" s="143"/>
      <c r="L93" s="144"/>
      <c r="M93" s="73"/>
      <c r="N93" s="73"/>
      <c r="O93" s="73"/>
      <c r="P93" s="73"/>
      <c r="Q93" s="73"/>
      <c r="R93" s="73"/>
      <c r="S93" s="73"/>
      <c r="T93" s="73"/>
      <c r="U93" s="73"/>
      <c r="V93" s="73"/>
      <c r="W93" s="73"/>
      <c r="X93" s="73"/>
      <c r="Y93" s="73"/>
      <c r="Z93" s="73"/>
      <c r="AA93" s="73"/>
      <c r="AB93" s="73"/>
      <c r="AC93" s="73"/>
      <c r="AD93" s="73"/>
      <c r="AE93" s="73"/>
      <c r="AF93" s="73"/>
      <c r="AG93" s="73"/>
      <c r="AH93" s="73"/>
      <c r="AI93" s="73"/>
      <c r="AJ93" s="73"/>
      <c r="AK93" s="73"/>
      <c r="AL93" s="73"/>
      <c r="AM93" s="73"/>
      <c r="AN93" s="73"/>
      <c r="AO93" s="73"/>
      <c r="AP93" s="73"/>
      <c r="AQ93" s="73"/>
      <c r="AR93" s="73"/>
      <c r="AS93" s="73"/>
      <c r="AT93" s="73"/>
      <c r="AU93" s="73"/>
      <c r="AV93" s="73"/>
      <c r="AW93" s="73"/>
      <c r="AX93" s="73"/>
      <c r="AY93" s="73"/>
      <c r="AZ93" s="73"/>
      <c r="BA93" s="73"/>
      <c r="BB93" s="73"/>
      <c r="BC93" s="73"/>
      <c r="BD93" s="73"/>
      <c r="BE93" s="73"/>
      <c r="BF93" s="73"/>
      <c r="BG93" s="73"/>
      <c r="BH93" s="73"/>
      <c r="BI93" s="73"/>
      <c r="BJ93" s="73"/>
      <c r="BK93" s="73"/>
      <c r="BL93" s="73"/>
      <c r="BM93" s="73"/>
      <c r="BN93" s="73"/>
      <c r="BO93" s="73"/>
      <c r="BP93" s="73"/>
      <c r="BQ93" s="73"/>
      <c r="BR93" s="73"/>
      <c r="BS93" s="73"/>
      <c r="BT93" s="73"/>
      <c r="BU93" s="73"/>
      <c r="BV93" s="73"/>
      <c r="BW93" s="73"/>
      <c r="BX93" s="73"/>
      <c r="BY93" s="73"/>
      <c r="BZ93" s="73"/>
      <c r="CA93" s="73"/>
      <c r="CB93" s="73"/>
      <c r="CC93" s="73"/>
      <c r="CD93" s="73"/>
      <c r="CE93" s="73"/>
      <c r="CF93" s="73"/>
      <c r="CG93" s="73"/>
      <c r="CH93" s="73"/>
      <c r="CI93" s="73"/>
      <c r="CJ93" s="73"/>
      <c r="CK93" s="73"/>
      <c r="CL93" s="73"/>
      <c r="CM93" s="73"/>
      <c r="CN93" s="73"/>
      <c r="CO93" s="73"/>
      <c r="CP93" s="73"/>
      <c r="CQ93" s="73"/>
      <c r="CR93" s="73"/>
      <c r="CS93" s="73"/>
    </row>
    <row r="94" spans="1:97" s="14" customFormat="1" ht="12.75" x14ac:dyDescent="0.2">
      <c r="A94" s="73"/>
      <c r="B94" s="141"/>
      <c r="C94" s="21"/>
      <c r="D94" s="143"/>
      <c r="E94" s="143"/>
      <c r="F94" s="143"/>
      <c r="G94" s="143"/>
      <c r="H94" s="146"/>
      <c r="I94" s="146"/>
      <c r="J94" s="143"/>
      <c r="K94" s="143"/>
      <c r="L94" s="144"/>
      <c r="M94" s="73"/>
      <c r="N94" s="73"/>
      <c r="O94" s="73"/>
      <c r="P94" s="73"/>
      <c r="Q94" s="73"/>
      <c r="R94" s="73"/>
      <c r="S94" s="73"/>
      <c r="T94" s="73"/>
      <c r="U94" s="73"/>
      <c r="V94" s="73"/>
      <c r="W94" s="73"/>
      <c r="X94" s="73"/>
      <c r="Y94" s="73"/>
      <c r="Z94" s="73"/>
      <c r="AA94" s="73"/>
      <c r="AB94" s="73"/>
      <c r="AC94" s="73"/>
      <c r="AD94" s="73"/>
      <c r="AE94" s="73"/>
      <c r="AF94" s="73"/>
      <c r="AG94" s="73"/>
      <c r="AH94" s="73"/>
      <c r="AI94" s="73"/>
      <c r="AJ94" s="73"/>
      <c r="AK94" s="73"/>
      <c r="AL94" s="73"/>
      <c r="AM94" s="73"/>
      <c r="AN94" s="73"/>
      <c r="AO94" s="73"/>
      <c r="AP94" s="73"/>
      <c r="AQ94" s="73"/>
      <c r="AR94" s="73"/>
      <c r="AS94" s="73"/>
      <c r="AT94" s="73"/>
      <c r="AU94" s="73"/>
      <c r="AV94" s="73"/>
      <c r="AW94" s="73"/>
      <c r="AX94" s="73"/>
      <c r="AY94" s="73"/>
      <c r="AZ94" s="73"/>
      <c r="BA94" s="73"/>
      <c r="BB94" s="73"/>
      <c r="BC94" s="73"/>
      <c r="BD94" s="73"/>
      <c r="BE94" s="73"/>
      <c r="BF94" s="73"/>
      <c r="BG94" s="73"/>
      <c r="BH94" s="73"/>
      <c r="BI94" s="73"/>
      <c r="BJ94" s="73"/>
      <c r="BK94" s="73"/>
      <c r="BL94" s="73"/>
      <c r="BM94" s="73"/>
      <c r="BN94" s="73"/>
      <c r="BO94" s="73"/>
      <c r="BP94" s="73"/>
      <c r="BQ94" s="73"/>
      <c r="BR94" s="73"/>
      <c r="BS94" s="73"/>
      <c r="BT94" s="73"/>
      <c r="BU94" s="73"/>
      <c r="BV94" s="73"/>
      <c r="BW94" s="73"/>
      <c r="BX94" s="73"/>
      <c r="BY94" s="73"/>
      <c r="BZ94" s="73"/>
      <c r="CA94" s="73"/>
      <c r="CB94" s="73"/>
      <c r="CC94" s="73"/>
      <c r="CD94" s="73"/>
      <c r="CE94" s="73"/>
      <c r="CF94" s="73"/>
      <c r="CG94" s="73"/>
      <c r="CH94" s="73"/>
      <c r="CI94" s="73"/>
      <c r="CJ94" s="73"/>
      <c r="CK94" s="73"/>
      <c r="CL94" s="73"/>
      <c r="CM94" s="73"/>
      <c r="CN94" s="73"/>
      <c r="CO94" s="73"/>
      <c r="CP94" s="73"/>
      <c r="CQ94" s="73"/>
      <c r="CR94" s="73"/>
      <c r="CS94" s="73"/>
    </row>
    <row r="95" spans="1:97" ht="38.25" x14ac:dyDescent="0.25">
      <c r="B95" s="141"/>
      <c r="C95" s="461" t="s">
        <v>180</v>
      </c>
      <c r="D95" s="461"/>
      <c r="E95" s="214" t="s">
        <v>138</v>
      </c>
      <c r="F95" s="27"/>
      <c r="G95" s="27"/>
      <c r="H95" s="29"/>
      <c r="I95" s="29"/>
      <c r="J95" s="9"/>
      <c r="K95" s="9"/>
      <c r="L95" s="12"/>
    </row>
    <row r="96" spans="1:97" x14ac:dyDescent="0.25">
      <c r="B96" s="141"/>
      <c r="C96" s="462" t="s">
        <v>181</v>
      </c>
      <c r="D96" s="124" t="s">
        <v>182</v>
      </c>
      <c r="E96" s="376">
        <v>0.12341338506837016</v>
      </c>
      <c r="F96" s="45"/>
      <c r="G96" s="45"/>
      <c r="H96" s="9"/>
      <c r="I96" s="9"/>
      <c r="J96" s="9"/>
      <c r="K96" s="9"/>
      <c r="L96" s="12"/>
    </row>
    <row r="97" spans="2:12" x14ac:dyDescent="0.25">
      <c r="B97" s="141"/>
      <c r="C97" s="462"/>
      <c r="D97" s="124" t="s">
        <v>183</v>
      </c>
      <c r="E97" s="367">
        <v>4.8134542727804791E-2</v>
      </c>
      <c r="F97" s="45"/>
      <c r="G97" s="45"/>
      <c r="H97" s="9"/>
      <c r="I97" s="9"/>
      <c r="J97" s="9"/>
      <c r="K97" s="9"/>
      <c r="L97" s="12"/>
    </row>
    <row r="98" spans="2:12" x14ac:dyDescent="0.25">
      <c r="B98" s="141"/>
      <c r="C98" s="462"/>
      <c r="D98" s="124" t="s">
        <v>184</v>
      </c>
      <c r="E98" s="367">
        <v>5.8863328115840406E-2</v>
      </c>
      <c r="F98" s="45"/>
      <c r="G98" s="45"/>
      <c r="H98" s="9"/>
      <c r="I98" s="9"/>
      <c r="J98" s="9"/>
      <c r="K98" s="9"/>
      <c r="L98" s="12"/>
    </row>
    <row r="99" spans="2:12" x14ac:dyDescent="0.25">
      <c r="B99" s="141"/>
      <c r="C99" s="462"/>
      <c r="D99" s="124" t="s">
        <v>185</v>
      </c>
      <c r="E99" s="367">
        <v>7.7305542363102081E-2</v>
      </c>
      <c r="F99" s="45"/>
      <c r="G99" s="45"/>
      <c r="H99" s="9"/>
      <c r="I99" s="9"/>
      <c r="J99" s="9"/>
      <c r="K99" s="9"/>
      <c r="L99" s="12"/>
    </row>
    <row r="100" spans="2:12" x14ac:dyDescent="0.25">
      <c r="B100" s="141"/>
      <c r="C100" s="462"/>
      <c r="D100" s="124" t="s">
        <v>186</v>
      </c>
      <c r="E100" s="367">
        <v>0.28673216424163328</v>
      </c>
      <c r="F100" s="45"/>
      <c r="G100" s="45"/>
      <c r="H100" s="9"/>
      <c r="I100" s="9"/>
      <c r="J100" s="9"/>
      <c r="K100" s="9"/>
      <c r="L100" s="12"/>
    </row>
    <row r="101" spans="2:12" x14ac:dyDescent="0.25">
      <c r="B101" s="141"/>
      <c r="C101" s="462"/>
      <c r="D101" s="124" t="s">
        <v>187</v>
      </c>
      <c r="E101" s="367">
        <v>7.6302647711308999E-2</v>
      </c>
      <c r="F101" s="45"/>
      <c r="G101" s="45"/>
      <c r="H101" s="9"/>
      <c r="I101" s="9"/>
      <c r="J101" s="9"/>
      <c r="K101" s="9"/>
      <c r="L101" s="12"/>
    </row>
    <row r="102" spans="2:12" x14ac:dyDescent="0.25">
      <c r="B102" s="141"/>
      <c r="C102" s="462"/>
      <c r="D102" s="124" t="s">
        <v>188</v>
      </c>
      <c r="E102" s="367">
        <v>5.6949801646448694E-2</v>
      </c>
      <c r="F102" s="45"/>
      <c r="G102" s="45"/>
      <c r="H102" s="9"/>
      <c r="I102" s="9"/>
      <c r="J102" s="9"/>
      <c r="K102" s="9"/>
      <c r="L102" s="12"/>
    </row>
    <row r="103" spans="2:12" x14ac:dyDescent="0.25">
      <c r="B103" s="141"/>
      <c r="C103" s="462"/>
      <c r="D103" s="124" t="s">
        <v>189</v>
      </c>
      <c r="E103" s="367">
        <v>6.655488320521015E-2</v>
      </c>
      <c r="F103" s="45"/>
      <c r="G103" s="45"/>
      <c r="H103" s="9"/>
      <c r="I103" s="9"/>
      <c r="J103" s="9"/>
      <c r="K103" s="9"/>
      <c r="L103" s="12"/>
    </row>
    <row r="104" spans="2:12" x14ac:dyDescent="0.25">
      <c r="B104" s="141"/>
      <c r="C104" s="462"/>
      <c r="D104" s="124" t="s">
        <v>190</v>
      </c>
      <c r="E104" s="367">
        <v>0.14657758804847956</v>
      </c>
      <c r="F104" s="45"/>
      <c r="G104" s="45"/>
      <c r="H104" s="9"/>
      <c r="I104" s="9"/>
      <c r="J104" s="9"/>
      <c r="K104" s="9"/>
      <c r="L104" s="12"/>
    </row>
    <row r="105" spans="2:12" x14ac:dyDescent="0.25">
      <c r="B105" s="141"/>
      <c r="C105" s="462"/>
      <c r="D105" s="124" t="s">
        <v>191</v>
      </c>
      <c r="E105" s="347">
        <v>3.9885780300931095E-2</v>
      </c>
      <c r="F105" s="45"/>
      <c r="G105" s="45"/>
      <c r="H105" s="9"/>
      <c r="I105" s="9"/>
      <c r="J105" s="9"/>
      <c r="K105" s="9"/>
      <c r="L105" s="12"/>
    </row>
    <row r="106" spans="2:12" x14ac:dyDescent="0.25">
      <c r="B106" s="141"/>
      <c r="C106" s="462"/>
      <c r="D106" s="124" t="s">
        <v>192</v>
      </c>
      <c r="E106" s="367">
        <v>8.9999999999999993E-3</v>
      </c>
      <c r="F106" s="45"/>
      <c r="G106" s="45"/>
      <c r="H106" s="9"/>
      <c r="I106" s="9"/>
      <c r="J106" s="9"/>
      <c r="K106" s="9"/>
      <c r="L106" s="12"/>
    </row>
    <row r="107" spans="2:12" x14ac:dyDescent="0.25">
      <c r="B107" s="141"/>
      <c r="C107" s="462"/>
      <c r="D107" s="124" t="s">
        <v>193</v>
      </c>
      <c r="E107" s="367">
        <v>1.03E-2</v>
      </c>
      <c r="F107" s="45"/>
      <c r="G107" s="45"/>
      <c r="H107" s="9"/>
      <c r="I107" s="9"/>
      <c r="J107" s="9"/>
      <c r="K107" s="9"/>
      <c r="L107" s="12"/>
    </row>
    <row r="108" spans="2:12" x14ac:dyDescent="0.25">
      <c r="B108" s="141"/>
      <c r="C108" s="462"/>
      <c r="D108" s="124" t="s">
        <v>194</v>
      </c>
      <c r="E108" s="313"/>
      <c r="F108" s="45"/>
      <c r="G108" s="45"/>
      <c r="H108" s="9"/>
      <c r="I108" s="9"/>
      <c r="J108" s="9"/>
      <c r="K108" s="9"/>
      <c r="L108" s="12"/>
    </row>
    <row r="109" spans="2:12" x14ac:dyDescent="0.25">
      <c r="B109" s="141"/>
      <c r="C109" s="8"/>
      <c r="D109" s="8"/>
      <c r="E109" s="9"/>
      <c r="F109" s="9"/>
      <c r="G109" s="9"/>
      <c r="H109" s="9"/>
      <c r="I109" s="9"/>
      <c r="J109" s="9"/>
      <c r="K109" s="9"/>
      <c r="L109" s="12"/>
    </row>
    <row r="110" spans="2:12" ht="77.25" customHeight="1" x14ac:dyDescent="0.25">
      <c r="B110" s="141"/>
      <c r="C110" s="469" t="s">
        <v>468</v>
      </c>
      <c r="D110" s="470"/>
      <c r="E110" s="470"/>
      <c r="F110" s="470"/>
      <c r="G110" s="470"/>
      <c r="H110" s="470"/>
      <c r="I110" s="470"/>
      <c r="J110" s="471"/>
      <c r="K110" s="9"/>
      <c r="L110" s="12"/>
    </row>
    <row r="111" spans="2:12" x14ac:dyDescent="0.25">
      <c r="B111" s="141"/>
      <c r="C111" s="8"/>
      <c r="D111" s="8"/>
      <c r="E111" s="9"/>
      <c r="F111" s="9"/>
      <c r="G111" s="9"/>
      <c r="H111" s="9"/>
      <c r="I111" s="9"/>
      <c r="J111" s="9"/>
      <c r="K111" s="9"/>
      <c r="L111" s="12"/>
    </row>
    <row r="112" spans="2:12" x14ac:dyDescent="0.25">
      <c r="B112" s="141"/>
      <c r="C112" s="8"/>
      <c r="D112" s="8"/>
      <c r="E112" s="9"/>
      <c r="F112" s="9"/>
      <c r="G112" s="9"/>
      <c r="H112" s="9"/>
      <c r="I112" s="9"/>
      <c r="J112" s="9"/>
      <c r="K112" s="9"/>
      <c r="L112" s="12"/>
    </row>
    <row r="113" spans="2:12" x14ac:dyDescent="0.25">
      <c r="B113" s="141" t="s">
        <v>199</v>
      </c>
      <c r="C113" s="21" t="s">
        <v>458</v>
      </c>
      <c r="D113" s="9"/>
      <c r="E113" s="9"/>
      <c r="F113" s="9"/>
      <c r="G113" s="9"/>
      <c r="H113" s="9"/>
      <c r="I113" s="9"/>
      <c r="J113" s="9"/>
      <c r="K113" s="9"/>
      <c r="L113" s="12"/>
    </row>
    <row r="114" spans="2:12" x14ac:dyDescent="0.25">
      <c r="B114" s="141"/>
      <c r="C114" s="21"/>
      <c r="D114" s="9"/>
      <c r="E114" s="9"/>
      <c r="F114" s="9"/>
      <c r="G114" s="9"/>
      <c r="H114" s="9"/>
      <c r="I114" s="9"/>
      <c r="J114" s="9"/>
      <c r="K114" s="9"/>
      <c r="L114" s="12"/>
    </row>
    <row r="115" spans="2:12" ht="51" x14ac:dyDescent="0.25">
      <c r="B115" s="141"/>
      <c r="C115" s="9"/>
      <c r="D115" s="9"/>
      <c r="E115" s="9"/>
      <c r="F115" s="214" t="s">
        <v>138</v>
      </c>
      <c r="G115" s="27"/>
      <c r="H115" s="29"/>
      <c r="I115" s="9"/>
      <c r="J115" s="9"/>
      <c r="K115" s="9"/>
      <c r="L115" s="12"/>
    </row>
    <row r="116" spans="2:12" x14ac:dyDescent="0.25">
      <c r="B116" s="147"/>
      <c r="C116" s="453" t="s">
        <v>388</v>
      </c>
      <c r="D116" s="124" t="s">
        <v>200</v>
      </c>
      <c r="E116" s="109"/>
      <c r="F116" s="367">
        <v>2.7000000000000001E-3</v>
      </c>
      <c r="G116" s="45"/>
      <c r="H116" s="9"/>
      <c r="I116" s="9"/>
      <c r="J116" s="9"/>
      <c r="K116" s="9"/>
      <c r="L116" s="12"/>
    </row>
    <row r="117" spans="2:12" x14ac:dyDescent="0.25">
      <c r="B117" s="147"/>
      <c r="C117" s="454"/>
      <c r="D117" s="416" t="s">
        <v>201</v>
      </c>
      <c r="E117" s="417"/>
      <c r="F117" s="378">
        <v>0.48869999999999997</v>
      </c>
      <c r="G117" s="11"/>
      <c r="H117" s="9"/>
      <c r="I117" s="9"/>
      <c r="J117" s="9"/>
      <c r="K117" s="9"/>
      <c r="L117" s="12"/>
    </row>
    <row r="118" spans="2:12" x14ac:dyDescent="0.25">
      <c r="B118" s="147"/>
      <c r="C118" s="164" t="s">
        <v>202</v>
      </c>
      <c r="D118" s="455"/>
      <c r="E118" s="456"/>
      <c r="F118" s="367">
        <v>0.42209999999999998</v>
      </c>
      <c r="G118" s="45"/>
      <c r="H118" s="9"/>
      <c r="I118" s="9"/>
      <c r="J118" s="9"/>
      <c r="K118" s="9"/>
      <c r="L118" s="12"/>
    </row>
    <row r="119" spans="2:12" x14ac:dyDescent="0.25">
      <c r="B119" s="147"/>
      <c r="C119" s="422" t="s">
        <v>203</v>
      </c>
      <c r="D119" s="422"/>
      <c r="E119" s="422"/>
      <c r="F119" s="377">
        <f>F116+F117+F118</f>
        <v>0.91349999999999998</v>
      </c>
      <c r="G119" s="45"/>
      <c r="H119" s="9"/>
      <c r="I119" s="9"/>
      <c r="J119" s="9"/>
      <c r="K119" s="9"/>
      <c r="L119" s="12"/>
    </row>
    <row r="120" spans="2:12" x14ac:dyDescent="0.25">
      <c r="B120" s="141"/>
      <c r="C120" s="163" t="s">
        <v>204</v>
      </c>
      <c r="D120" s="457" t="s">
        <v>205</v>
      </c>
      <c r="E120" s="458"/>
      <c r="F120" s="345">
        <v>8.6400000000000005E-2</v>
      </c>
      <c r="G120" s="45"/>
      <c r="H120" s="9"/>
      <c r="I120" s="9"/>
      <c r="J120" s="9"/>
      <c r="K120" s="9"/>
      <c r="L120" s="12"/>
    </row>
    <row r="121" spans="2:12" x14ac:dyDescent="0.25">
      <c r="B121" s="141"/>
      <c r="C121" s="163"/>
      <c r="D121" s="457"/>
      <c r="E121" s="458"/>
      <c r="F121" s="312"/>
      <c r="G121" s="45"/>
      <c r="H121" s="9"/>
      <c r="I121" s="9"/>
      <c r="J121" s="9"/>
      <c r="K121" s="9"/>
      <c r="L121" s="12"/>
    </row>
    <row r="122" spans="2:12" x14ac:dyDescent="0.25">
      <c r="B122" s="141"/>
      <c r="C122" s="163"/>
      <c r="D122" s="457"/>
      <c r="E122" s="458"/>
      <c r="F122" s="312"/>
      <c r="G122" s="45"/>
      <c r="H122" s="9"/>
      <c r="I122" s="9"/>
      <c r="J122" s="9"/>
      <c r="K122" s="9"/>
      <c r="L122" s="12"/>
    </row>
    <row r="123" spans="2:12" x14ac:dyDescent="0.25">
      <c r="B123" s="141"/>
      <c r="C123" s="163"/>
      <c r="D123" s="457"/>
      <c r="E123" s="458"/>
      <c r="F123" s="312"/>
      <c r="G123" s="45"/>
      <c r="H123" s="9"/>
      <c r="I123" s="9"/>
      <c r="J123" s="9"/>
      <c r="K123" s="9"/>
      <c r="L123" s="12"/>
    </row>
    <row r="124" spans="2:12" x14ac:dyDescent="0.25">
      <c r="B124" s="141"/>
      <c r="C124" s="451" t="s">
        <v>206</v>
      </c>
      <c r="D124" s="472"/>
      <c r="E124" s="452"/>
      <c r="F124" s="346">
        <f>F120</f>
        <v>8.6400000000000005E-2</v>
      </c>
      <c r="G124" s="45"/>
      <c r="H124" s="9"/>
      <c r="I124" s="9"/>
      <c r="J124" s="9"/>
      <c r="K124" s="9"/>
      <c r="L124" s="12"/>
    </row>
    <row r="125" spans="2:12" x14ac:dyDescent="0.25">
      <c r="B125" s="141"/>
      <c r="C125" s="31"/>
      <c r="D125" s="9"/>
      <c r="E125" s="9"/>
      <c r="F125" s="9"/>
      <c r="G125" s="9"/>
      <c r="H125" s="9"/>
      <c r="I125" s="9"/>
      <c r="J125" s="9"/>
      <c r="K125" s="9"/>
      <c r="L125" s="12"/>
    </row>
    <row r="126" spans="2:12" x14ac:dyDescent="0.25">
      <c r="B126" s="141"/>
      <c r="C126" s="31"/>
      <c r="D126" s="9"/>
      <c r="E126" s="9"/>
      <c r="F126" s="9"/>
      <c r="G126" s="9"/>
      <c r="H126" s="9"/>
      <c r="I126" s="9"/>
      <c r="J126" s="9"/>
      <c r="K126" s="9"/>
      <c r="L126" s="12"/>
    </row>
    <row r="127" spans="2:12" x14ac:dyDescent="0.25">
      <c r="B127" s="18" t="s">
        <v>207</v>
      </c>
      <c r="C127" s="26" t="s">
        <v>459</v>
      </c>
      <c r="D127" s="9"/>
      <c r="E127" s="9"/>
      <c r="F127" s="9"/>
      <c r="G127" s="9"/>
      <c r="H127" s="9"/>
      <c r="I127" s="9"/>
      <c r="J127" s="9"/>
      <c r="K127" s="9"/>
      <c r="L127" s="12"/>
    </row>
    <row r="128" spans="2:12" x14ac:dyDescent="0.25">
      <c r="B128" s="141"/>
      <c r="C128" s="26"/>
      <c r="D128" s="9"/>
      <c r="E128" s="9"/>
      <c r="F128" s="9"/>
      <c r="G128" s="9"/>
      <c r="H128" s="9"/>
      <c r="I128" s="9"/>
      <c r="J128" s="9"/>
      <c r="K128" s="9"/>
      <c r="L128" s="12"/>
    </row>
    <row r="129" spans="2:12" ht="38.25" x14ac:dyDescent="0.25">
      <c r="B129" s="141"/>
      <c r="C129" s="205" t="s">
        <v>208</v>
      </c>
      <c r="D129" s="214" t="s">
        <v>138</v>
      </c>
      <c r="E129" s="27"/>
      <c r="F129" s="27"/>
      <c r="G129" s="29"/>
      <c r="H129" s="9"/>
      <c r="I129" s="9"/>
      <c r="J129" s="9"/>
      <c r="K129" s="9"/>
      <c r="L129" s="12"/>
    </row>
    <row r="130" spans="2:12" x14ac:dyDescent="0.25">
      <c r="B130" s="141"/>
      <c r="C130" s="241" t="s">
        <v>209</v>
      </c>
      <c r="D130" s="345">
        <v>0.11260000000000001</v>
      </c>
      <c r="E130" s="45"/>
      <c r="F130" s="45"/>
      <c r="G130" s="9"/>
      <c r="H130" s="9"/>
      <c r="I130" s="9"/>
      <c r="J130" s="9"/>
      <c r="K130" s="9"/>
      <c r="L130" s="12"/>
    </row>
    <row r="131" spans="2:12" x14ac:dyDescent="0.25">
      <c r="B131" s="141"/>
      <c r="C131" s="256" t="s">
        <v>210</v>
      </c>
      <c r="D131" s="345">
        <v>0.14369999999999999</v>
      </c>
      <c r="E131" s="45"/>
      <c r="F131" s="45"/>
      <c r="G131" s="9"/>
      <c r="H131" s="9"/>
      <c r="I131" s="9"/>
      <c r="J131" s="9"/>
      <c r="K131" s="9"/>
      <c r="L131" s="12"/>
    </row>
    <row r="132" spans="2:12" x14ac:dyDescent="0.25">
      <c r="B132" s="141"/>
      <c r="C132" s="256" t="s">
        <v>211</v>
      </c>
      <c r="D132" s="345">
        <v>0.1103</v>
      </c>
      <c r="E132" s="45"/>
      <c r="F132" s="45"/>
      <c r="G132" s="9"/>
      <c r="H132" s="9"/>
      <c r="I132" s="9"/>
      <c r="J132" s="9"/>
      <c r="K132" s="9"/>
      <c r="L132" s="12"/>
    </row>
    <row r="133" spans="2:12" x14ac:dyDescent="0.25">
      <c r="B133" s="141"/>
      <c r="C133" s="256" t="s">
        <v>212</v>
      </c>
      <c r="D133" s="345">
        <v>0.16289999999999999</v>
      </c>
      <c r="E133" s="45"/>
      <c r="F133" s="45"/>
      <c r="G133" s="9"/>
      <c r="H133" s="9"/>
      <c r="I133" s="9"/>
      <c r="J133" s="9"/>
      <c r="K133" s="9"/>
      <c r="L133" s="12"/>
    </row>
    <row r="134" spans="2:12" x14ac:dyDescent="0.25">
      <c r="B134" s="141"/>
      <c r="C134" s="241" t="s">
        <v>213</v>
      </c>
      <c r="D134" s="345">
        <v>0.47060000000000002</v>
      </c>
      <c r="E134" s="45"/>
      <c r="F134" s="45"/>
      <c r="G134" s="9"/>
      <c r="H134" s="9"/>
      <c r="I134" s="9"/>
      <c r="J134" s="9"/>
      <c r="K134" s="9"/>
      <c r="L134" s="12"/>
    </row>
    <row r="135" spans="2:12" x14ac:dyDescent="0.25">
      <c r="B135" s="141"/>
      <c r="C135" s="9"/>
      <c r="D135" s="9"/>
      <c r="E135" s="9"/>
      <c r="F135" s="9"/>
      <c r="G135" s="9"/>
      <c r="H135" s="9"/>
      <c r="I135" s="9"/>
      <c r="J135" s="9"/>
      <c r="K135" s="9"/>
      <c r="L135" s="12"/>
    </row>
    <row r="136" spans="2:12" x14ac:dyDescent="0.25">
      <c r="B136" s="141"/>
      <c r="C136" s="9"/>
      <c r="D136" s="9"/>
      <c r="E136" s="9"/>
      <c r="F136" s="9"/>
      <c r="G136" s="9"/>
      <c r="H136" s="9"/>
      <c r="I136" s="9"/>
      <c r="J136" s="9"/>
      <c r="K136" s="9"/>
      <c r="L136" s="12"/>
    </row>
    <row r="137" spans="2:12" x14ac:dyDescent="0.25">
      <c r="B137" s="141" t="s">
        <v>214</v>
      </c>
      <c r="C137" s="26" t="s">
        <v>460</v>
      </c>
      <c r="D137" s="9"/>
      <c r="E137" s="9"/>
      <c r="F137" s="9"/>
      <c r="G137" s="9"/>
      <c r="H137" s="9"/>
      <c r="I137" s="9"/>
      <c r="J137" s="9"/>
      <c r="K137" s="9"/>
      <c r="L137" s="12"/>
    </row>
    <row r="138" spans="2:12" x14ac:dyDescent="0.25">
      <c r="B138" s="141"/>
      <c r="C138" s="26"/>
      <c r="D138" s="9"/>
      <c r="E138" s="9"/>
      <c r="F138" s="9"/>
      <c r="G138" s="9"/>
      <c r="H138" s="9"/>
      <c r="I138" s="9"/>
      <c r="J138" s="9"/>
      <c r="K138" s="9"/>
      <c r="L138" s="12"/>
    </row>
    <row r="139" spans="2:12" ht="38.25" x14ac:dyDescent="0.25">
      <c r="B139" s="141"/>
      <c r="C139" s="9"/>
      <c r="D139" s="214" t="s">
        <v>138</v>
      </c>
      <c r="E139" s="29"/>
      <c r="F139" s="9"/>
      <c r="G139" s="9"/>
      <c r="H139" s="9"/>
      <c r="I139" s="9"/>
      <c r="J139" s="9"/>
      <c r="K139" s="9"/>
      <c r="L139" s="12"/>
    </row>
    <row r="140" spans="2:12" x14ac:dyDescent="0.25">
      <c r="B140" s="141"/>
      <c r="C140" s="53" t="s">
        <v>215</v>
      </c>
      <c r="D140" s="345">
        <v>0.74060000000000004</v>
      </c>
      <c r="E140" s="9"/>
      <c r="F140" s="9"/>
      <c r="G140" s="9"/>
      <c r="H140" s="9"/>
      <c r="I140" s="9"/>
      <c r="J140" s="9"/>
      <c r="K140" s="9"/>
      <c r="L140" s="12"/>
    </row>
    <row r="141" spans="2:12" x14ac:dyDescent="0.25">
      <c r="B141" s="141"/>
      <c r="C141" s="53" t="s">
        <v>216</v>
      </c>
      <c r="D141" s="345">
        <v>1.23E-2</v>
      </c>
      <c r="E141" s="9"/>
      <c r="F141" s="9"/>
      <c r="G141" s="9"/>
      <c r="H141" s="9"/>
      <c r="I141" s="9"/>
      <c r="J141" s="9"/>
      <c r="K141" s="9"/>
      <c r="L141" s="12"/>
    </row>
    <row r="142" spans="2:12" x14ac:dyDescent="0.25">
      <c r="B142" s="141"/>
      <c r="C142" s="53" t="s">
        <v>217</v>
      </c>
      <c r="D142" s="345">
        <v>0.23649999999999999</v>
      </c>
      <c r="E142" s="9"/>
      <c r="F142" s="9"/>
      <c r="G142" s="9"/>
      <c r="H142" s="9"/>
      <c r="I142" s="9"/>
      <c r="J142" s="9"/>
      <c r="K142" s="9"/>
      <c r="L142" s="12"/>
    </row>
    <row r="143" spans="2:12" x14ac:dyDescent="0.25">
      <c r="B143" s="141"/>
      <c r="C143" s="53" t="s">
        <v>64</v>
      </c>
      <c r="D143" s="345">
        <v>1.0800000000000001E-2</v>
      </c>
      <c r="E143" s="9"/>
      <c r="F143" s="9"/>
      <c r="G143" s="9"/>
      <c r="H143" s="9"/>
      <c r="I143" s="9"/>
      <c r="J143" s="9"/>
      <c r="K143" s="9"/>
      <c r="L143" s="12"/>
    </row>
    <row r="144" spans="2:12" x14ac:dyDescent="0.25">
      <c r="B144" s="141"/>
      <c r="C144" s="53" t="s">
        <v>218</v>
      </c>
      <c r="D144" s="312"/>
      <c r="E144" s="9"/>
      <c r="F144" s="9"/>
      <c r="G144" s="9"/>
      <c r="H144" s="9"/>
      <c r="I144" s="9"/>
      <c r="J144" s="9"/>
      <c r="K144" s="9"/>
      <c r="L144" s="12"/>
    </row>
    <row r="145" spans="1:97" s="7" customFormat="1" x14ac:dyDescent="0.25">
      <c r="A145" s="46"/>
      <c r="B145" s="18"/>
      <c r="C145" s="45"/>
      <c r="D145" s="45"/>
      <c r="E145" s="45"/>
      <c r="F145" s="45"/>
      <c r="G145" s="45"/>
      <c r="H145" s="45"/>
      <c r="I145" s="45"/>
      <c r="J145" s="45"/>
      <c r="K145" s="45"/>
      <c r="L145" s="148"/>
      <c r="M145" s="46"/>
      <c r="N145" s="46"/>
      <c r="O145" s="46"/>
      <c r="P145" s="46"/>
      <c r="Q145" s="46"/>
      <c r="R145" s="46"/>
      <c r="S145" s="46"/>
      <c r="T145" s="46"/>
      <c r="U145" s="46"/>
      <c r="V145" s="46"/>
      <c r="W145" s="46"/>
      <c r="X145" s="46"/>
      <c r="Y145" s="46"/>
      <c r="Z145" s="46"/>
      <c r="AA145" s="46"/>
      <c r="AB145" s="46"/>
      <c r="AC145" s="46"/>
      <c r="AD145" s="46"/>
      <c r="AE145" s="46"/>
      <c r="AF145" s="46"/>
      <c r="AG145" s="46"/>
      <c r="AH145" s="46"/>
      <c r="AI145" s="46"/>
      <c r="AJ145" s="46"/>
      <c r="AK145" s="46"/>
      <c r="AL145" s="46"/>
      <c r="AM145" s="46"/>
      <c r="AN145" s="46"/>
      <c r="AO145" s="46"/>
      <c r="AP145" s="46"/>
      <c r="AQ145" s="46"/>
      <c r="AR145" s="46"/>
      <c r="AS145" s="46"/>
      <c r="AT145" s="46"/>
      <c r="AU145" s="46"/>
      <c r="AV145" s="46"/>
      <c r="AW145" s="46"/>
      <c r="AX145" s="46"/>
      <c r="AY145" s="46"/>
      <c r="AZ145" s="46"/>
      <c r="BA145" s="46"/>
      <c r="BB145" s="46"/>
      <c r="BC145" s="46"/>
      <c r="BD145" s="46"/>
      <c r="BE145" s="46"/>
      <c r="BF145" s="46"/>
      <c r="BG145" s="46"/>
      <c r="BH145" s="46"/>
      <c r="BI145" s="46"/>
      <c r="BJ145" s="46"/>
      <c r="BK145" s="46"/>
      <c r="BL145" s="46"/>
      <c r="BM145" s="46"/>
      <c r="BN145" s="46"/>
      <c r="BO145" s="46"/>
      <c r="BP145" s="46"/>
      <c r="BQ145" s="46"/>
      <c r="BR145" s="46"/>
      <c r="BS145" s="46"/>
      <c r="BT145" s="46"/>
      <c r="BU145" s="46"/>
      <c r="BV145" s="46"/>
      <c r="BW145" s="46"/>
      <c r="BX145" s="46"/>
      <c r="BY145" s="46"/>
      <c r="BZ145" s="46"/>
      <c r="CA145" s="46"/>
      <c r="CB145" s="46"/>
      <c r="CC145" s="46"/>
      <c r="CD145" s="46"/>
      <c r="CE145" s="46"/>
      <c r="CF145" s="46"/>
      <c r="CG145" s="46"/>
      <c r="CH145" s="46"/>
      <c r="CI145" s="46"/>
      <c r="CJ145" s="46"/>
      <c r="CK145" s="46"/>
      <c r="CL145" s="46"/>
      <c r="CM145" s="46"/>
      <c r="CN145" s="46"/>
      <c r="CO145" s="46"/>
      <c r="CP145" s="46"/>
      <c r="CQ145" s="46"/>
      <c r="CR145" s="46"/>
      <c r="CS145" s="46"/>
    </row>
    <row r="146" spans="1:97" x14ac:dyDescent="0.25">
      <c r="B146" s="141"/>
      <c r="C146" s="9"/>
      <c r="D146" s="9"/>
      <c r="E146" s="9"/>
      <c r="F146" s="9"/>
      <c r="G146" s="9"/>
      <c r="H146" s="9"/>
      <c r="I146" s="9"/>
      <c r="J146" s="9"/>
      <c r="K146" s="9"/>
      <c r="L146" s="12"/>
    </row>
    <row r="147" spans="1:97" x14ac:dyDescent="0.25">
      <c r="B147" s="18" t="s">
        <v>219</v>
      </c>
      <c r="C147" s="26" t="s">
        <v>306</v>
      </c>
      <c r="D147" s="9"/>
      <c r="E147" s="9"/>
      <c r="F147" s="9"/>
      <c r="G147" s="9"/>
      <c r="H147" s="9"/>
      <c r="I147" s="9"/>
      <c r="J147" s="9"/>
      <c r="K147" s="9"/>
      <c r="L147" s="12"/>
    </row>
    <row r="148" spans="1:97" x14ac:dyDescent="0.25">
      <c r="B148" s="141"/>
      <c r="C148" s="9"/>
      <c r="D148" s="9"/>
      <c r="E148" s="9"/>
      <c r="F148" s="9"/>
      <c r="G148" s="9"/>
      <c r="H148" s="9"/>
      <c r="I148" s="9"/>
      <c r="J148" s="9"/>
      <c r="K148" s="9"/>
      <c r="L148" s="12"/>
    </row>
    <row r="149" spans="1:97" ht="38.25" x14ac:dyDescent="0.25">
      <c r="B149" s="141"/>
      <c r="C149" s="9"/>
      <c r="D149" s="214" t="s">
        <v>138</v>
      </c>
      <c r="E149" s="29"/>
      <c r="F149" s="9"/>
      <c r="G149" s="9"/>
      <c r="H149" s="9"/>
      <c r="I149" s="9"/>
      <c r="J149" s="9"/>
      <c r="K149" s="9"/>
      <c r="L149" s="12"/>
    </row>
    <row r="150" spans="1:97" x14ac:dyDescent="0.25">
      <c r="B150" s="141"/>
      <c r="C150" s="53" t="s">
        <v>220</v>
      </c>
      <c r="D150" s="345">
        <v>0.9893925226605067</v>
      </c>
      <c r="E150" s="9"/>
      <c r="F150" s="9"/>
      <c r="G150" s="9"/>
      <c r="H150" s="9"/>
      <c r="I150" s="9"/>
      <c r="J150" s="9"/>
      <c r="K150" s="9"/>
      <c r="L150" s="12"/>
    </row>
    <row r="151" spans="1:97" x14ac:dyDescent="0.25">
      <c r="B151" s="141"/>
      <c r="C151" s="53" t="s">
        <v>221</v>
      </c>
      <c r="D151" s="394"/>
      <c r="E151" s="9"/>
      <c r="F151" s="9"/>
      <c r="G151" s="9"/>
      <c r="H151" s="9"/>
      <c r="I151" s="9"/>
      <c r="J151" s="9"/>
      <c r="K151" s="9"/>
      <c r="L151" s="12"/>
    </row>
    <row r="152" spans="1:97" x14ac:dyDescent="0.25">
      <c r="B152" s="141"/>
      <c r="C152" s="53" t="s">
        <v>222</v>
      </c>
      <c r="D152" s="345">
        <v>1.0607477339493309E-2</v>
      </c>
      <c r="E152" s="9"/>
      <c r="F152" s="9"/>
      <c r="G152" s="9"/>
      <c r="H152" s="9"/>
      <c r="I152" s="9"/>
      <c r="J152" s="9"/>
      <c r="K152" s="9"/>
      <c r="L152" s="12"/>
    </row>
    <row r="153" spans="1:97" x14ac:dyDescent="0.25">
      <c r="B153" s="141"/>
      <c r="C153" s="53" t="s">
        <v>64</v>
      </c>
      <c r="D153" s="394"/>
      <c r="E153" s="9"/>
      <c r="F153" s="9"/>
      <c r="G153" s="9"/>
      <c r="H153" s="9"/>
      <c r="I153" s="9"/>
      <c r="J153" s="9"/>
      <c r="K153" s="9"/>
      <c r="L153" s="12"/>
    </row>
    <row r="154" spans="1:97" x14ac:dyDescent="0.25">
      <c r="B154" s="141"/>
      <c r="C154" s="53" t="s">
        <v>218</v>
      </c>
      <c r="D154" s="312"/>
      <c r="E154" s="9"/>
      <c r="F154" s="9"/>
      <c r="G154" s="9"/>
      <c r="H154" s="9"/>
      <c r="I154" s="9"/>
      <c r="J154" s="9"/>
      <c r="K154" s="9"/>
      <c r="L154" s="12"/>
    </row>
    <row r="155" spans="1:97" x14ac:dyDescent="0.25">
      <c r="B155" s="141"/>
      <c r="C155" s="9"/>
      <c r="D155" s="9"/>
      <c r="E155" s="9"/>
      <c r="F155" s="9"/>
      <c r="G155" s="9"/>
      <c r="H155" s="9"/>
      <c r="I155" s="9"/>
      <c r="J155" s="9"/>
      <c r="K155" s="9"/>
      <c r="L155" s="12"/>
    </row>
    <row r="156" spans="1:97" x14ac:dyDescent="0.25">
      <c r="B156" s="141"/>
      <c r="C156" s="9"/>
      <c r="D156" s="9"/>
      <c r="E156" s="9"/>
      <c r="F156" s="9"/>
      <c r="G156" s="9"/>
      <c r="H156" s="9"/>
      <c r="I156" s="9"/>
      <c r="J156" s="9"/>
      <c r="K156" s="9"/>
      <c r="L156" s="12"/>
    </row>
    <row r="157" spans="1:97" x14ac:dyDescent="0.25">
      <c r="B157" s="141" t="s">
        <v>223</v>
      </c>
      <c r="C157" s="20" t="s">
        <v>462</v>
      </c>
      <c r="D157" s="9"/>
      <c r="E157" s="9"/>
      <c r="F157" s="9"/>
      <c r="G157" s="9"/>
      <c r="H157" s="9"/>
      <c r="I157" s="9"/>
      <c r="J157" s="9"/>
      <c r="K157" s="9"/>
      <c r="L157" s="12"/>
    </row>
    <row r="158" spans="1:97" x14ac:dyDescent="0.25">
      <c r="B158" s="141"/>
      <c r="C158" s="9"/>
      <c r="D158" s="9"/>
      <c r="E158" s="9"/>
      <c r="F158" s="9"/>
      <c r="G158" s="9"/>
      <c r="H158" s="9"/>
      <c r="I158" s="9"/>
      <c r="J158" s="9"/>
      <c r="K158" s="9"/>
      <c r="L158" s="12"/>
    </row>
    <row r="159" spans="1:97" ht="38.25" x14ac:dyDescent="0.25">
      <c r="B159" s="141"/>
      <c r="C159" s="9"/>
      <c r="D159" s="214" t="s">
        <v>138</v>
      </c>
      <c r="E159" s="9"/>
      <c r="F159" s="9"/>
      <c r="G159" s="9"/>
      <c r="H159" s="9"/>
      <c r="I159" s="9"/>
      <c r="J159" s="9"/>
      <c r="K159" s="9"/>
      <c r="L159" s="12"/>
    </row>
    <row r="160" spans="1:97" x14ac:dyDescent="0.25">
      <c r="B160" s="141"/>
      <c r="C160" s="53" t="s">
        <v>224</v>
      </c>
      <c r="D160" s="345">
        <v>0.8125</v>
      </c>
      <c r="E160" s="9"/>
      <c r="F160" s="9"/>
      <c r="G160" s="9"/>
      <c r="H160" s="9"/>
      <c r="I160" s="9"/>
      <c r="J160" s="9"/>
      <c r="K160" s="9"/>
      <c r="L160" s="12"/>
    </row>
    <row r="161" spans="2:12" x14ac:dyDescent="0.25">
      <c r="B161" s="141"/>
      <c r="C161" s="53" t="s">
        <v>225</v>
      </c>
      <c r="D161" s="345">
        <v>6.9599999999999995E-2</v>
      </c>
      <c r="E161" s="24"/>
      <c r="F161" s="9"/>
      <c r="G161" s="9"/>
      <c r="H161" s="9"/>
      <c r="I161" s="9"/>
      <c r="J161" s="9"/>
      <c r="K161" s="9"/>
      <c r="L161" s="12"/>
    </row>
    <row r="162" spans="2:12" x14ac:dyDescent="0.25">
      <c r="B162" s="141"/>
      <c r="C162" s="53" t="s">
        <v>226</v>
      </c>
      <c r="D162" s="347">
        <v>9.0800000000000006E-2</v>
      </c>
      <c r="E162" s="9"/>
      <c r="F162" s="9"/>
      <c r="G162" s="9"/>
      <c r="H162" s="9"/>
      <c r="I162" s="9"/>
      <c r="J162" s="9"/>
      <c r="K162" s="9"/>
      <c r="L162" s="12"/>
    </row>
    <row r="163" spans="2:12" x14ac:dyDescent="0.25">
      <c r="B163" s="141"/>
      <c r="C163" s="53" t="s">
        <v>227</v>
      </c>
      <c r="D163" s="345">
        <v>2.7200000000000002E-2</v>
      </c>
      <c r="E163" s="9"/>
      <c r="F163" s="9"/>
      <c r="G163" s="9"/>
      <c r="H163" s="9"/>
      <c r="I163" s="9"/>
      <c r="J163" s="9"/>
      <c r="K163" s="9"/>
      <c r="L163" s="12"/>
    </row>
    <row r="164" spans="2:12" x14ac:dyDescent="0.25">
      <c r="B164" s="141"/>
      <c r="C164" s="53" t="s">
        <v>64</v>
      </c>
      <c r="D164" s="312"/>
      <c r="E164" s="9"/>
      <c r="F164" s="9"/>
      <c r="G164" s="9"/>
      <c r="H164" s="9"/>
      <c r="I164" s="9"/>
      <c r="J164" s="9"/>
      <c r="K164" s="9"/>
      <c r="L164" s="12"/>
    </row>
    <row r="165" spans="2:12" x14ac:dyDescent="0.25">
      <c r="B165" s="141"/>
      <c r="C165" s="53" t="s">
        <v>218</v>
      </c>
      <c r="D165" s="312"/>
      <c r="E165" s="9"/>
      <c r="F165" s="9"/>
      <c r="G165" s="9"/>
      <c r="H165" s="9"/>
      <c r="I165" s="9"/>
      <c r="J165" s="9"/>
      <c r="K165" s="9"/>
      <c r="L165" s="12"/>
    </row>
    <row r="166" spans="2:12" x14ac:dyDescent="0.25">
      <c r="B166" s="141"/>
      <c r="C166" s="9"/>
      <c r="D166" s="9"/>
      <c r="E166" s="9"/>
      <c r="F166" s="9"/>
      <c r="G166" s="9"/>
      <c r="H166" s="9"/>
      <c r="I166" s="9"/>
      <c r="J166" s="9"/>
      <c r="K166" s="9"/>
      <c r="L166" s="12"/>
    </row>
    <row r="167" spans="2:12" x14ac:dyDescent="0.25">
      <c r="B167" s="141"/>
      <c r="C167" s="9"/>
      <c r="D167" s="9"/>
      <c r="E167" s="9"/>
      <c r="F167" s="9"/>
      <c r="G167" s="9"/>
      <c r="H167" s="9"/>
      <c r="I167" s="9"/>
      <c r="J167" s="9"/>
      <c r="K167" s="9"/>
      <c r="L167" s="12"/>
    </row>
    <row r="168" spans="2:12" x14ac:dyDescent="0.25">
      <c r="B168" s="18" t="s">
        <v>228</v>
      </c>
      <c r="C168" s="21" t="s">
        <v>461</v>
      </c>
      <c r="D168" s="9"/>
      <c r="E168" s="9"/>
      <c r="F168" s="9"/>
      <c r="G168" s="9"/>
      <c r="H168" s="9"/>
      <c r="I168" s="9"/>
      <c r="J168" s="9"/>
      <c r="K168" s="9"/>
      <c r="L168" s="12"/>
    </row>
    <row r="169" spans="2:12" x14ac:dyDescent="0.25">
      <c r="B169" s="141"/>
      <c r="C169" s="9"/>
      <c r="D169" s="9"/>
      <c r="E169" s="9"/>
      <c r="F169" s="9"/>
      <c r="G169" s="9"/>
      <c r="H169" s="9"/>
      <c r="I169" s="9"/>
      <c r="J169" s="9"/>
      <c r="K169" s="9"/>
      <c r="L169" s="12"/>
    </row>
    <row r="170" spans="2:12" ht="38.25" x14ac:dyDescent="0.25">
      <c r="B170" s="141"/>
      <c r="C170" s="9"/>
      <c r="D170" s="9"/>
      <c r="E170" s="214" t="s">
        <v>138</v>
      </c>
      <c r="F170" s="9"/>
      <c r="G170" s="9"/>
      <c r="H170" s="9"/>
      <c r="I170" s="9"/>
      <c r="J170" s="9"/>
      <c r="K170" s="9"/>
      <c r="L170" s="12"/>
    </row>
    <row r="171" spans="2:12" x14ac:dyDescent="0.25">
      <c r="B171" s="141"/>
      <c r="C171" s="423" t="s">
        <v>229</v>
      </c>
      <c r="D171" s="424"/>
      <c r="E171" s="345">
        <v>0.75880000000000003</v>
      </c>
      <c r="F171" s="9"/>
      <c r="G171" s="9"/>
      <c r="H171" s="9"/>
      <c r="I171" s="9"/>
      <c r="J171" s="9"/>
      <c r="K171" s="9"/>
      <c r="L171" s="12"/>
    </row>
    <row r="172" spans="2:12" x14ac:dyDescent="0.25">
      <c r="B172" s="141"/>
      <c r="C172" s="423" t="s">
        <v>230</v>
      </c>
      <c r="D172" s="424"/>
      <c r="E172" s="345">
        <v>0.1396</v>
      </c>
      <c r="F172" s="9"/>
      <c r="G172" s="9"/>
      <c r="H172" s="9"/>
      <c r="I172" s="9"/>
      <c r="J172" s="9"/>
      <c r="K172" s="9"/>
      <c r="L172" s="12"/>
    </row>
    <row r="173" spans="2:12" x14ac:dyDescent="0.25">
      <c r="B173" s="141"/>
      <c r="C173" s="423" t="s">
        <v>231</v>
      </c>
      <c r="D173" s="424"/>
      <c r="E173" s="345">
        <v>5.4199999999999998E-2</v>
      </c>
      <c r="F173" s="9"/>
      <c r="G173" s="9"/>
      <c r="H173" s="9"/>
      <c r="I173" s="9"/>
      <c r="J173" s="9"/>
      <c r="K173" s="9"/>
      <c r="L173" s="12"/>
    </row>
    <row r="174" spans="2:12" x14ac:dyDescent="0.25">
      <c r="B174" s="141"/>
      <c r="C174" s="423" t="s">
        <v>232</v>
      </c>
      <c r="D174" s="424"/>
      <c r="E174" s="345">
        <v>3.3000000000000002E-2</v>
      </c>
      <c r="F174" s="149"/>
      <c r="G174" s="9"/>
      <c r="H174" s="9"/>
      <c r="I174" s="9"/>
      <c r="J174" s="9"/>
      <c r="K174" s="9"/>
      <c r="L174" s="12"/>
    </row>
    <row r="175" spans="2:12" x14ac:dyDescent="0.25">
      <c r="B175" s="141"/>
      <c r="C175" s="423" t="s">
        <v>233</v>
      </c>
      <c r="D175" s="424"/>
      <c r="E175" s="345">
        <v>2.0000000000000001E-4</v>
      </c>
      <c r="F175" s="9"/>
      <c r="G175" s="9"/>
      <c r="H175" s="9"/>
      <c r="I175" s="9"/>
      <c r="J175" s="9"/>
      <c r="K175" s="9"/>
      <c r="L175" s="12"/>
    </row>
    <row r="176" spans="2:12" x14ac:dyDescent="0.25">
      <c r="B176" s="141"/>
      <c r="C176" s="423" t="s">
        <v>234</v>
      </c>
      <c r="D176" s="424"/>
      <c r="E176" s="347">
        <v>1.4100000000000001E-2</v>
      </c>
      <c r="F176" s="9"/>
      <c r="G176" s="9"/>
      <c r="H176" s="9"/>
      <c r="I176" s="9"/>
      <c r="J176" s="9"/>
      <c r="K176" s="9"/>
      <c r="L176" s="12"/>
    </row>
    <row r="177" spans="1:97" x14ac:dyDescent="0.25">
      <c r="B177" s="141"/>
      <c r="C177" s="423" t="s">
        <v>218</v>
      </c>
      <c r="D177" s="424"/>
      <c r="E177" s="313"/>
      <c r="F177" s="9"/>
      <c r="G177" s="9"/>
      <c r="H177" s="9"/>
      <c r="I177" s="9"/>
      <c r="J177" s="9"/>
      <c r="K177" s="9"/>
      <c r="L177" s="12"/>
    </row>
    <row r="178" spans="1:97" x14ac:dyDescent="0.25">
      <c r="B178" s="141"/>
      <c r="C178" s="9"/>
      <c r="D178" s="9"/>
      <c r="E178" s="9"/>
      <c r="F178" s="9"/>
      <c r="G178" s="24"/>
      <c r="H178" s="9"/>
      <c r="I178" s="9"/>
      <c r="J178" s="9"/>
      <c r="K178" s="9"/>
      <c r="L178" s="12"/>
    </row>
    <row r="179" spans="1:97" x14ac:dyDescent="0.25">
      <c r="B179" s="141"/>
      <c r="C179" s="9"/>
      <c r="D179" s="9"/>
      <c r="E179" s="9"/>
      <c r="F179" s="9"/>
      <c r="G179" s="9"/>
      <c r="H179" s="9"/>
      <c r="I179" s="9"/>
      <c r="J179" s="9"/>
      <c r="K179" s="9"/>
      <c r="L179" s="12"/>
    </row>
    <row r="180" spans="1:97" x14ac:dyDescent="0.25">
      <c r="B180" s="141" t="s">
        <v>235</v>
      </c>
      <c r="C180" s="26" t="s">
        <v>308</v>
      </c>
      <c r="D180" s="9"/>
      <c r="E180" s="9"/>
      <c r="F180" s="9"/>
      <c r="G180" s="9"/>
      <c r="H180" s="9"/>
      <c r="I180" s="9"/>
      <c r="J180" s="9"/>
      <c r="K180" s="9"/>
      <c r="L180" s="12"/>
    </row>
    <row r="181" spans="1:97" x14ac:dyDescent="0.25">
      <c r="B181" s="141"/>
      <c r="C181" s="26"/>
      <c r="D181" s="9"/>
      <c r="E181" s="9"/>
      <c r="F181" s="9"/>
      <c r="G181" s="9"/>
      <c r="H181" s="9"/>
      <c r="I181" s="9"/>
      <c r="J181" s="9"/>
      <c r="K181" s="9"/>
      <c r="L181" s="12"/>
    </row>
    <row r="182" spans="1:97" x14ac:dyDescent="0.25">
      <c r="B182" s="141"/>
      <c r="C182" s="423" t="s">
        <v>236</v>
      </c>
      <c r="D182" s="424"/>
      <c r="E182" s="257">
        <v>612781</v>
      </c>
      <c r="F182" s="22"/>
      <c r="G182" s="22"/>
      <c r="H182" s="22"/>
      <c r="I182" s="9"/>
      <c r="J182" s="8"/>
      <c r="K182" s="9"/>
      <c r="L182" s="12"/>
    </row>
    <row r="183" spans="1:97" x14ac:dyDescent="0.25">
      <c r="B183" s="141"/>
      <c r="C183" s="423" t="s">
        <v>237</v>
      </c>
      <c r="D183" s="424"/>
      <c r="E183" s="258">
        <v>62947.121402262797</v>
      </c>
      <c r="F183" s="22"/>
      <c r="G183" s="22"/>
      <c r="H183" s="22"/>
      <c r="I183" s="9"/>
      <c r="J183" s="9"/>
      <c r="K183" s="9"/>
      <c r="L183" s="12"/>
    </row>
    <row r="184" spans="1:97" s="7" customFormat="1" x14ac:dyDescent="0.25">
      <c r="A184" s="46"/>
      <c r="B184" s="18"/>
      <c r="C184" s="8"/>
      <c r="D184" s="27"/>
      <c r="E184" s="22"/>
      <c r="F184" s="22"/>
      <c r="G184" s="22"/>
      <c r="H184" s="22"/>
      <c r="I184" s="45"/>
      <c r="J184" s="45"/>
      <c r="K184" s="45"/>
      <c r="L184" s="148"/>
      <c r="M184" s="46"/>
      <c r="N184" s="46"/>
      <c r="O184" s="46"/>
      <c r="P184" s="46"/>
      <c r="Q184" s="46"/>
      <c r="R184" s="46"/>
      <c r="S184" s="46"/>
      <c r="T184" s="46"/>
      <c r="U184" s="46"/>
      <c r="V184" s="46"/>
      <c r="W184" s="46"/>
      <c r="X184" s="46"/>
      <c r="Y184" s="46"/>
      <c r="Z184" s="46"/>
      <c r="AA184" s="46"/>
      <c r="AB184" s="46"/>
      <c r="AC184" s="46"/>
      <c r="AD184" s="46"/>
      <c r="AE184" s="46"/>
      <c r="AF184" s="46"/>
      <c r="AG184" s="46"/>
      <c r="AH184" s="46"/>
      <c r="AI184" s="46"/>
      <c r="AJ184" s="46"/>
      <c r="AK184" s="46"/>
      <c r="AL184" s="46"/>
      <c r="AM184" s="46"/>
      <c r="AN184" s="46"/>
      <c r="AO184" s="46"/>
      <c r="AP184" s="46"/>
      <c r="AQ184" s="46"/>
      <c r="AR184" s="46"/>
      <c r="AS184" s="46"/>
      <c r="AT184" s="46"/>
      <c r="AU184" s="46"/>
      <c r="AV184" s="46"/>
      <c r="AW184" s="46"/>
      <c r="AX184" s="46"/>
      <c r="AY184" s="46"/>
      <c r="AZ184" s="46"/>
      <c r="BA184" s="46"/>
      <c r="BB184" s="46"/>
      <c r="BC184" s="46"/>
      <c r="BD184" s="46"/>
      <c r="BE184" s="46"/>
      <c r="BF184" s="46"/>
      <c r="BG184" s="46"/>
      <c r="BH184" s="46"/>
      <c r="BI184" s="46"/>
      <c r="BJ184" s="46"/>
      <c r="BK184" s="46"/>
      <c r="BL184" s="46"/>
      <c r="BM184" s="46"/>
      <c r="BN184" s="46"/>
      <c r="BO184" s="46"/>
      <c r="BP184" s="46"/>
      <c r="BQ184" s="46"/>
      <c r="BR184" s="46"/>
      <c r="BS184" s="46"/>
      <c r="BT184" s="46"/>
      <c r="BU184" s="46"/>
      <c r="BV184" s="46"/>
      <c r="BW184" s="46"/>
      <c r="BX184" s="46"/>
      <c r="BY184" s="46"/>
      <c r="BZ184" s="46"/>
      <c r="CA184" s="46"/>
      <c r="CB184" s="46"/>
      <c r="CC184" s="46"/>
      <c r="CD184" s="46"/>
      <c r="CE184" s="46"/>
      <c r="CF184" s="46"/>
      <c r="CG184" s="46"/>
      <c r="CH184" s="46"/>
      <c r="CI184" s="46"/>
      <c r="CJ184" s="46"/>
      <c r="CK184" s="46"/>
      <c r="CL184" s="46"/>
      <c r="CM184" s="46"/>
      <c r="CN184" s="46"/>
      <c r="CO184" s="46"/>
      <c r="CP184" s="46"/>
      <c r="CQ184" s="46"/>
      <c r="CR184" s="46"/>
      <c r="CS184" s="46"/>
    </row>
    <row r="185" spans="1:97" s="7" customFormat="1" ht="32.25" customHeight="1" x14ac:dyDescent="0.25">
      <c r="A185" s="46"/>
      <c r="B185" s="18"/>
      <c r="C185" s="8"/>
      <c r="D185" s="27"/>
      <c r="E185" s="229" t="s">
        <v>238</v>
      </c>
      <c r="F185" s="22"/>
      <c r="G185" s="22"/>
      <c r="H185" s="22"/>
      <c r="I185" s="45"/>
      <c r="J185" s="45"/>
      <c r="K185" s="45"/>
      <c r="L185" s="148"/>
      <c r="M185" s="46"/>
      <c r="N185" s="46"/>
      <c r="O185" s="46"/>
      <c r="P185" s="46"/>
      <c r="Q185" s="46"/>
      <c r="R185" s="46"/>
      <c r="S185" s="46"/>
      <c r="T185" s="46"/>
      <c r="U185" s="46"/>
      <c r="V185" s="46"/>
      <c r="W185" s="46"/>
      <c r="X185" s="46"/>
      <c r="Y185" s="46"/>
      <c r="Z185" s="46"/>
      <c r="AA185" s="46"/>
      <c r="AB185" s="46"/>
      <c r="AC185" s="46"/>
      <c r="AD185" s="46"/>
      <c r="AE185" s="46"/>
      <c r="AF185" s="46"/>
      <c r="AG185" s="46"/>
      <c r="AH185" s="46"/>
      <c r="AI185" s="46"/>
      <c r="AJ185" s="46"/>
      <c r="AK185" s="46"/>
      <c r="AL185" s="46"/>
      <c r="AM185" s="46"/>
      <c r="AN185" s="46"/>
      <c r="AO185" s="46"/>
      <c r="AP185" s="46"/>
      <c r="AQ185" s="46"/>
      <c r="AR185" s="46"/>
      <c r="AS185" s="46"/>
      <c r="AT185" s="46"/>
      <c r="AU185" s="46"/>
      <c r="AV185" s="46"/>
      <c r="AW185" s="46"/>
      <c r="AX185" s="46"/>
      <c r="AY185" s="46"/>
      <c r="AZ185" s="46"/>
      <c r="BA185" s="46"/>
      <c r="BB185" s="46"/>
      <c r="BC185" s="46"/>
      <c r="BD185" s="46"/>
      <c r="BE185" s="46"/>
      <c r="BF185" s="46"/>
      <c r="BG185" s="46"/>
      <c r="BH185" s="46"/>
      <c r="BI185" s="46"/>
      <c r="BJ185" s="46"/>
      <c r="BK185" s="46"/>
      <c r="BL185" s="46"/>
      <c r="BM185" s="46"/>
      <c r="BN185" s="46"/>
      <c r="BO185" s="46"/>
      <c r="BP185" s="46"/>
      <c r="BQ185" s="46"/>
      <c r="BR185" s="46"/>
      <c r="BS185" s="46"/>
      <c r="BT185" s="46"/>
      <c r="BU185" s="46"/>
      <c r="BV185" s="46"/>
      <c r="BW185" s="46"/>
      <c r="BX185" s="46"/>
      <c r="BY185" s="46"/>
      <c r="BZ185" s="46"/>
      <c r="CA185" s="46"/>
      <c r="CB185" s="46"/>
      <c r="CC185" s="46"/>
      <c r="CD185" s="46"/>
      <c r="CE185" s="46"/>
      <c r="CF185" s="46"/>
      <c r="CG185" s="46"/>
      <c r="CH185" s="46"/>
      <c r="CI185" s="46"/>
      <c r="CJ185" s="46"/>
      <c r="CK185" s="46"/>
      <c r="CL185" s="46"/>
      <c r="CM185" s="46"/>
      <c r="CN185" s="46"/>
      <c r="CO185" s="46"/>
      <c r="CP185" s="46"/>
      <c r="CQ185" s="46"/>
      <c r="CR185" s="46"/>
      <c r="CS185" s="46"/>
    </row>
    <row r="186" spans="1:97" x14ac:dyDescent="0.25">
      <c r="B186" s="141"/>
      <c r="C186" s="423" t="s">
        <v>239</v>
      </c>
      <c r="D186" s="424"/>
      <c r="E186" s="345">
        <v>2.48E-3</v>
      </c>
      <c r="F186" s="45"/>
      <c r="G186" s="45"/>
      <c r="H186" s="45"/>
      <c r="I186" s="9"/>
      <c r="J186" s="9"/>
      <c r="K186" s="9"/>
      <c r="L186" s="12"/>
    </row>
    <row r="187" spans="1:97" x14ac:dyDescent="0.25">
      <c r="B187" s="141"/>
      <c r="C187" s="423" t="s">
        <v>240</v>
      </c>
      <c r="D187" s="424"/>
      <c r="E187" s="345">
        <v>3.4099999999999998E-3</v>
      </c>
      <c r="F187" s="45"/>
      <c r="G187" s="45"/>
      <c r="H187" s="45"/>
      <c r="I187" s="9"/>
      <c r="J187" s="9"/>
      <c r="K187" s="9"/>
      <c r="L187" s="12"/>
    </row>
    <row r="188" spans="1:97" s="7" customFormat="1" x14ac:dyDescent="0.25">
      <c r="A188" s="46"/>
      <c r="B188" s="18"/>
      <c r="C188" s="8"/>
      <c r="D188" s="8"/>
      <c r="E188" s="45"/>
      <c r="F188" s="45"/>
      <c r="G188" s="45"/>
      <c r="H188" s="45"/>
      <c r="I188" s="45"/>
      <c r="J188" s="45"/>
      <c r="K188" s="45"/>
      <c r="L188" s="148"/>
      <c r="M188" s="46"/>
      <c r="N188" s="46"/>
      <c r="O188" s="46"/>
      <c r="P188" s="46"/>
      <c r="Q188" s="46"/>
      <c r="R188" s="46"/>
      <c r="S188" s="46"/>
      <c r="T188" s="46"/>
      <c r="U188" s="46"/>
      <c r="V188" s="46"/>
      <c r="W188" s="46"/>
      <c r="X188" s="46"/>
      <c r="Y188" s="46"/>
      <c r="Z188" s="46"/>
      <c r="AA188" s="46"/>
      <c r="AB188" s="46"/>
      <c r="AC188" s="46"/>
      <c r="AD188" s="46"/>
      <c r="AE188" s="46"/>
      <c r="AF188" s="46"/>
      <c r="AG188" s="46"/>
      <c r="AH188" s="46"/>
      <c r="AI188" s="46"/>
      <c r="AJ188" s="46"/>
      <c r="AK188" s="46"/>
      <c r="AL188" s="46"/>
      <c r="AM188" s="46"/>
      <c r="AN188" s="46"/>
      <c r="AO188" s="46"/>
      <c r="AP188" s="46"/>
      <c r="AQ188" s="46"/>
      <c r="AR188" s="46"/>
      <c r="AS188" s="46"/>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c r="BS188" s="46"/>
      <c r="BT188" s="46"/>
      <c r="BU188" s="46"/>
      <c r="BV188" s="46"/>
      <c r="BW188" s="46"/>
      <c r="BX188" s="46"/>
      <c r="BY188" s="46"/>
      <c r="BZ188" s="46"/>
      <c r="CA188" s="46"/>
      <c r="CB188" s="46"/>
      <c r="CC188" s="46"/>
      <c r="CD188" s="46"/>
      <c r="CE188" s="46"/>
      <c r="CF188" s="46"/>
      <c r="CG188" s="46"/>
      <c r="CH188" s="46"/>
      <c r="CI188" s="46"/>
      <c r="CJ188" s="46"/>
      <c r="CK188" s="46"/>
      <c r="CL188" s="46"/>
      <c r="CM188" s="46"/>
      <c r="CN188" s="46"/>
      <c r="CO188" s="46"/>
      <c r="CP188" s="46"/>
      <c r="CQ188" s="46"/>
      <c r="CR188" s="46"/>
      <c r="CS188" s="46"/>
    </row>
    <row r="189" spans="1:97" s="7" customFormat="1" x14ac:dyDescent="0.25">
      <c r="A189" s="46"/>
      <c r="B189" s="18"/>
      <c r="C189" s="8"/>
      <c r="D189" s="8"/>
      <c r="E189" s="45"/>
      <c r="F189" s="45"/>
      <c r="G189" s="45"/>
      <c r="H189" s="45"/>
      <c r="I189" s="45"/>
      <c r="J189" s="45"/>
      <c r="K189" s="45"/>
      <c r="L189" s="148"/>
      <c r="M189" s="46"/>
      <c r="N189" s="46"/>
      <c r="O189" s="46"/>
      <c r="P189" s="46"/>
      <c r="Q189" s="46"/>
      <c r="R189" s="46"/>
      <c r="S189" s="46"/>
      <c r="T189" s="46"/>
      <c r="U189" s="46"/>
      <c r="V189" s="46"/>
      <c r="W189" s="46"/>
      <c r="X189" s="46"/>
      <c r="Y189" s="46"/>
      <c r="Z189" s="46"/>
      <c r="AA189" s="46"/>
      <c r="AB189" s="46"/>
      <c r="AC189" s="46"/>
      <c r="AD189" s="46"/>
      <c r="AE189" s="46"/>
      <c r="AF189" s="46"/>
      <c r="AG189" s="46"/>
      <c r="AH189" s="46"/>
      <c r="AI189" s="46"/>
      <c r="AJ189" s="46"/>
      <c r="AK189" s="46"/>
      <c r="AL189" s="46"/>
      <c r="AM189" s="46"/>
      <c r="AN189" s="46"/>
      <c r="AO189" s="46"/>
      <c r="AP189" s="46"/>
      <c r="AQ189" s="46"/>
      <c r="AR189" s="46"/>
      <c r="AS189" s="46"/>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c r="BS189" s="46"/>
      <c r="BT189" s="46"/>
      <c r="BU189" s="46"/>
      <c r="BV189" s="46"/>
      <c r="BW189" s="46"/>
      <c r="BX189" s="46"/>
      <c r="BY189" s="46"/>
      <c r="BZ189" s="46"/>
      <c r="CA189" s="46"/>
      <c r="CB189" s="46"/>
      <c r="CC189" s="46"/>
      <c r="CD189" s="46"/>
      <c r="CE189" s="46"/>
      <c r="CF189" s="46"/>
      <c r="CG189" s="46"/>
      <c r="CH189" s="46"/>
      <c r="CI189" s="46"/>
      <c r="CJ189" s="46"/>
      <c r="CK189" s="46"/>
      <c r="CL189" s="46"/>
      <c r="CM189" s="46"/>
      <c r="CN189" s="46"/>
      <c r="CO189" s="46"/>
      <c r="CP189" s="46"/>
      <c r="CQ189" s="46"/>
      <c r="CR189" s="46"/>
      <c r="CS189" s="46"/>
    </row>
    <row r="190" spans="1:97" s="7" customFormat="1" ht="38.25" x14ac:dyDescent="0.25">
      <c r="A190" s="46"/>
      <c r="B190" s="18"/>
      <c r="C190" s="32" t="s">
        <v>431</v>
      </c>
      <c r="D190" s="230" t="s">
        <v>241</v>
      </c>
      <c r="E190" s="230" t="s">
        <v>242</v>
      </c>
      <c r="F190" s="230" t="s">
        <v>243</v>
      </c>
      <c r="G190" s="45"/>
      <c r="H190" s="45"/>
      <c r="I190" s="45"/>
      <c r="J190" s="45"/>
      <c r="K190" s="45"/>
      <c r="L190" s="148"/>
      <c r="M190" s="46"/>
      <c r="N190" s="46"/>
      <c r="O190" s="46"/>
      <c r="P190" s="46"/>
      <c r="Q190" s="46"/>
      <c r="R190" s="46"/>
      <c r="S190" s="46"/>
      <c r="T190" s="46"/>
      <c r="U190" s="46"/>
      <c r="V190" s="46"/>
      <c r="W190" s="46"/>
      <c r="X190" s="46"/>
      <c r="Y190" s="46"/>
      <c r="Z190" s="46"/>
      <c r="AA190" s="46"/>
      <c r="AB190" s="46"/>
      <c r="AC190" s="46"/>
      <c r="AD190" s="46"/>
      <c r="AE190" s="46"/>
      <c r="AF190" s="46"/>
      <c r="AG190" s="46"/>
      <c r="AH190" s="46"/>
      <c r="AI190" s="46"/>
      <c r="AJ190" s="46"/>
      <c r="AK190" s="46"/>
      <c r="AL190" s="46"/>
      <c r="AM190" s="46"/>
      <c r="AN190" s="46"/>
      <c r="AO190" s="46"/>
      <c r="AP190" s="46"/>
      <c r="AQ190" s="46"/>
      <c r="AR190" s="46"/>
      <c r="AS190" s="46"/>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c r="BS190" s="46"/>
      <c r="BT190" s="46"/>
      <c r="BU190" s="46"/>
      <c r="BV190" s="46"/>
      <c r="BW190" s="46"/>
      <c r="BX190" s="46"/>
      <c r="BY190" s="46"/>
      <c r="BZ190" s="46"/>
      <c r="CA190" s="46"/>
      <c r="CB190" s="46"/>
      <c r="CC190" s="46"/>
      <c r="CD190" s="46"/>
      <c r="CE190" s="46"/>
      <c r="CF190" s="46"/>
      <c r="CG190" s="46"/>
      <c r="CH190" s="46"/>
      <c r="CI190" s="46"/>
      <c r="CJ190" s="46"/>
      <c r="CK190" s="46"/>
      <c r="CL190" s="46"/>
      <c r="CM190" s="46"/>
      <c r="CN190" s="46"/>
      <c r="CO190" s="46"/>
      <c r="CP190" s="46"/>
      <c r="CQ190" s="46"/>
      <c r="CR190" s="46"/>
      <c r="CS190" s="46"/>
    </row>
    <row r="191" spans="1:97" s="7" customFormat="1" x14ac:dyDescent="0.25">
      <c r="A191" s="46"/>
      <c r="B191" s="18"/>
      <c r="C191" s="379" t="s">
        <v>244</v>
      </c>
      <c r="D191" s="33">
        <v>597670</v>
      </c>
      <c r="E191" s="396">
        <v>35483.811999999998</v>
      </c>
      <c r="F191" s="335">
        <v>0.42249999999999999</v>
      </c>
      <c r="G191" s="45"/>
      <c r="H191" s="45"/>
      <c r="I191" s="45"/>
      <c r="J191" s="45"/>
      <c r="K191" s="45"/>
      <c r="L191" s="148"/>
      <c r="M191" s="46"/>
      <c r="N191" s="46"/>
      <c r="O191" s="46"/>
      <c r="P191" s="46"/>
      <c r="Q191" s="46"/>
      <c r="R191" s="46"/>
      <c r="S191" s="46"/>
      <c r="T191" s="46"/>
      <c r="U191" s="46"/>
      <c r="V191" s="46"/>
      <c r="W191" s="46"/>
      <c r="X191" s="46"/>
      <c r="Y191" s="46"/>
      <c r="Z191" s="46"/>
      <c r="AA191" s="46"/>
      <c r="AB191" s="46"/>
      <c r="AC191" s="46"/>
      <c r="AD191" s="46"/>
      <c r="AE191" s="46"/>
      <c r="AF191" s="46"/>
      <c r="AG191" s="46"/>
      <c r="AH191" s="46"/>
      <c r="AI191" s="46"/>
      <c r="AJ191" s="46"/>
      <c r="AK191" s="46"/>
      <c r="AL191" s="46"/>
      <c r="AM191" s="46"/>
      <c r="AN191" s="46"/>
      <c r="AO191" s="46"/>
      <c r="AP191" s="46"/>
      <c r="AQ191" s="46"/>
      <c r="AR191" s="46"/>
      <c r="AS191" s="46"/>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c r="BS191" s="46"/>
      <c r="BT191" s="46"/>
      <c r="BU191" s="46"/>
      <c r="BV191" s="46"/>
      <c r="BW191" s="46"/>
      <c r="BX191" s="46"/>
      <c r="BY191" s="46"/>
      <c r="BZ191" s="46"/>
      <c r="CA191" s="46"/>
      <c r="CB191" s="46"/>
      <c r="CC191" s="46"/>
      <c r="CD191" s="46"/>
      <c r="CE191" s="46"/>
      <c r="CF191" s="46"/>
      <c r="CG191" s="46"/>
      <c r="CH191" s="46"/>
      <c r="CI191" s="46"/>
      <c r="CJ191" s="46"/>
      <c r="CK191" s="46"/>
      <c r="CL191" s="46"/>
      <c r="CM191" s="46"/>
      <c r="CN191" s="46"/>
      <c r="CO191" s="46"/>
      <c r="CP191" s="46"/>
      <c r="CQ191" s="46"/>
      <c r="CR191" s="46"/>
      <c r="CS191" s="46"/>
    </row>
    <row r="192" spans="1:97" s="7" customFormat="1" x14ac:dyDescent="0.25">
      <c r="A192" s="46"/>
      <c r="B192" s="18"/>
      <c r="C192" s="379" t="s">
        <v>245</v>
      </c>
      <c r="D192" s="33">
        <v>14008</v>
      </c>
      <c r="E192" s="396">
        <v>3370.79</v>
      </c>
      <c r="F192" s="335">
        <v>4.0099999999999997E-2</v>
      </c>
      <c r="G192" s="45"/>
      <c r="H192" s="45"/>
      <c r="I192" s="45"/>
      <c r="J192" s="45"/>
      <c r="K192" s="45"/>
      <c r="L192" s="148"/>
      <c r="M192" s="46"/>
      <c r="N192" s="46"/>
      <c r="O192" s="46"/>
      <c r="P192" s="46"/>
      <c r="Q192" s="46"/>
      <c r="R192" s="46"/>
      <c r="S192" s="46"/>
      <c r="T192" s="46"/>
      <c r="U192" s="46"/>
      <c r="V192" s="46"/>
      <c r="W192" s="46"/>
      <c r="X192" s="46"/>
      <c r="Y192" s="46"/>
      <c r="Z192" s="46"/>
      <c r="AA192" s="46"/>
      <c r="AB192" s="46"/>
      <c r="AC192" s="46"/>
      <c r="AD192" s="46"/>
      <c r="AE192" s="46"/>
      <c r="AF192" s="46"/>
      <c r="AG192" s="46"/>
      <c r="AH192" s="46"/>
      <c r="AI192" s="46"/>
      <c r="AJ192" s="46"/>
      <c r="AK192" s="46"/>
      <c r="AL192" s="46"/>
      <c r="AM192" s="46"/>
      <c r="AN192" s="46"/>
      <c r="AO192" s="46"/>
      <c r="AP192" s="46"/>
      <c r="AQ192" s="46"/>
      <c r="AR192" s="46"/>
      <c r="AS192" s="46"/>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c r="BS192" s="46"/>
      <c r="BT192" s="46"/>
      <c r="BU192" s="46"/>
      <c r="BV192" s="46"/>
      <c r="BW192" s="46"/>
      <c r="BX192" s="46"/>
      <c r="BY192" s="46"/>
      <c r="BZ192" s="46"/>
      <c r="CA192" s="46"/>
      <c r="CB192" s="46"/>
      <c r="CC192" s="46"/>
      <c r="CD192" s="46"/>
      <c r="CE192" s="46"/>
      <c r="CF192" s="46"/>
      <c r="CG192" s="46"/>
      <c r="CH192" s="46"/>
      <c r="CI192" s="46"/>
      <c r="CJ192" s="46"/>
      <c r="CK192" s="46"/>
      <c r="CL192" s="46"/>
      <c r="CM192" s="46"/>
      <c r="CN192" s="46"/>
      <c r="CO192" s="46"/>
      <c r="CP192" s="46"/>
      <c r="CQ192" s="46"/>
      <c r="CR192" s="46"/>
      <c r="CS192" s="46"/>
    </row>
    <row r="193" spans="1:97" s="7" customFormat="1" x14ac:dyDescent="0.25">
      <c r="A193" s="46"/>
      <c r="B193" s="18"/>
      <c r="C193" s="379" t="s">
        <v>246</v>
      </c>
      <c r="D193" s="33">
        <v>641</v>
      </c>
      <c r="E193" s="396">
        <v>297.791</v>
      </c>
      <c r="F193" s="335">
        <v>3.5000000000000001E-3</v>
      </c>
      <c r="G193" s="45"/>
      <c r="H193" s="45"/>
      <c r="I193" s="45"/>
      <c r="J193" s="45"/>
      <c r="K193" s="45"/>
      <c r="L193" s="148"/>
      <c r="M193" s="46"/>
      <c r="N193" s="46"/>
      <c r="O193" s="46"/>
      <c r="P193" s="46"/>
      <c r="Q193" s="46"/>
      <c r="R193" s="46"/>
      <c r="S193" s="46"/>
      <c r="T193" s="46"/>
      <c r="U193" s="46"/>
      <c r="V193" s="46"/>
      <c r="W193" s="46"/>
      <c r="X193" s="46"/>
      <c r="Y193" s="46"/>
      <c r="Z193" s="46"/>
      <c r="AA193" s="46"/>
      <c r="AB193" s="46"/>
      <c r="AC193" s="46"/>
      <c r="AD193" s="46"/>
      <c r="AE193" s="46"/>
      <c r="AF193" s="46"/>
      <c r="AG193" s="46"/>
      <c r="AH193" s="46"/>
      <c r="AI193" s="46"/>
      <c r="AJ193" s="46"/>
      <c r="AK193" s="46"/>
      <c r="AL193" s="46"/>
      <c r="AM193" s="46"/>
      <c r="AN193" s="46"/>
      <c r="AO193" s="46"/>
      <c r="AP193" s="46"/>
      <c r="AQ193" s="46"/>
      <c r="AR193" s="46"/>
      <c r="AS193" s="46"/>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c r="BS193" s="46"/>
      <c r="BT193" s="46"/>
      <c r="BU193" s="46"/>
      <c r="BV193" s="46"/>
      <c r="BW193" s="46"/>
      <c r="BX193" s="46"/>
      <c r="BY193" s="46"/>
      <c r="BZ193" s="46"/>
      <c r="CA193" s="46"/>
      <c r="CB193" s="46"/>
      <c r="CC193" s="46"/>
      <c r="CD193" s="46"/>
      <c r="CE193" s="46"/>
      <c r="CF193" s="46"/>
      <c r="CG193" s="46"/>
      <c r="CH193" s="46"/>
      <c r="CI193" s="46"/>
      <c r="CJ193" s="46"/>
      <c r="CK193" s="46"/>
      <c r="CL193" s="46"/>
      <c r="CM193" s="46"/>
      <c r="CN193" s="46"/>
      <c r="CO193" s="46"/>
      <c r="CP193" s="46"/>
      <c r="CQ193" s="46"/>
      <c r="CR193" s="46"/>
      <c r="CS193" s="46"/>
    </row>
    <row r="194" spans="1:97" s="7" customFormat="1" x14ac:dyDescent="0.25">
      <c r="A194" s="46"/>
      <c r="B194" s="18"/>
      <c r="C194" s="379" t="s">
        <v>247</v>
      </c>
      <c r="D194" s="33">
        <v>175</v>
      </c>
      <c r="E194" s="396">
        <v>122.652</v>
      </c>
      <c r="F194" s="335">
        <v>1.5E-3</v>
      </c>
      <c r="G194" s="45"/>
      <c r="H194" s="45"/>
      <c r="I194" s="45"/>
      <c r="J194" s="45"/>
      <c r="K194" s="45"/>
      <c r="L194" s="148"/>
      <c r="M194" s="46"/>
      <c r="N194" s="46"/>
      <c r="O194" s="46"/>
      <c r="P194" s="46"/>
      <c r="Q194" s="46"/>
      <c r="R194" s="46"/>
      <c r="S194" s="46"/>
      <c r="T194" s="46"/>
      <c r="U194" s="46"/>
      <c r="V194" s="46"/>
      <c r="W194" s="46"/>
      <c r="X194" s="46"/>
      <c r="Y194" s="46"/>
      <c r="Z194" s="46"/>
      <c r="AA194" s="46"/>
      <c r="AB194" s="46"/>
      <c r="AC194" s="46"/>
      <c r="AD194" s="46"/>
      <c r="AE194" s="46"/>
      <c r="AF194" s="46"/>
      <c r="AG194" s="46"/>
      <c r="AH194" s="46"/>
      <c r="AI194" s="46"/>
      <c r="AJ194" s="46"/>
      <c r="AK194" s="46"/>
      <c r="AL194" s="46"/>
      <c r="AM194" s="46"/>
      <c r="AN194" s="46"/>
      <c r="AO194" s="46"/>
      <c r="AP194" s="46"/>
      <c r="AQ194" s="46"/>
      <c r="AR194" s="46"/>
      <c r="AS194" s="46"/>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c r="BS194" s="46"/>
      <c r="BT194" s="46"/>
      <c r="BU194" s="46"/>
      <c r="BV194" s="46"/>
      <c r="BW194" s="46"/>
      <c r="BX194" s="46"/>
      <c r="BY194" s="46"/>
      <c r="BZ194" s="46"/>
      <c r="CA194" s="46"/>
      <c r="CB194" s="46"/>
      <c r="CC194" s="46"/>
      <c r="CD194" s="46"/>
      <c r="CE194" s="46"/>
      <c r="CF194" s="46"/>
      <c r="CG194" s="46"/>
      <c r="CH194" s="46"/>
      <c r="CI194" s="46"/>
      <c r="CJ194" s="46"/>
      <c r="CK194" s="46"/>
      <c r="CL194" s="46"/>
      <c r="CM194" s="46"/>
      <c r="CN194" s="46"/>
      <c r="CO194" s="46"/>
      <c r="CP194" s="46"/>
      <c r="CQ194" s="46"/>
      <c r="CR194" s="46"/>
      <c r="CS194" s="46"/>
    </row>
    <row r="195" spans="1:97" s="7" customFormat="1" x14ac:dyDescent="0.25">
      <c r="A195" s="46"/>
      <c r="B195" s="18"/>
      <c r="C195" s="379" t="s">
        <v>451</v>
      </c>
      <c r="D195" s="33">
        <v>96</v>
      </c>
      <c r="E195" s="396">
        <v>85.879000000000005</v>
      </c>
      <c r="F195" s="335">
        <v>1E-3</v>
      </c>
      <c r="G195" s="45"/>
      <c r="H195" s="45"/>
      <c r="I195" s="45"/>
      <c r="J195" s="45"/>
      <c r="K195" s="45"/>
      <c r="L195" s="148"/>
      <c r="M195" s="46"/>
      <c r="N195" s="46"/>
      <c r="O195" s="46"/>
      <c r="P195" s="46"/>
      <c r="Q195" s="46"/>
      <c r="R195" s="46"/>
      <c r="S195" s="46"/>
      <c r="T195" s="46"/>
      <c r="U195" s="46"/>
      <c r="V195" s="46"/>
      <c r="W195" s="46"/>
      <c r="X195" s="46"/>
      <c r="Y195" s="46"/>
      <c r="Z195" s="46"/>
      <c r="AA195" s="46"/>
      <c r="AB195" s="46"/>
      <c r="AC195" s="46"/>
      <c r="AD195" s="46"/>
      <c r="AE195" s="46"/>
      <c r="AF195" s="46"/>
      <c r="AG195" s="46"/>
      <c r="AH195" s="46"/>
      <c r="AI195" s="46"/>
      <c r="AJ195" s="46"/>
      <c r="AK195" s="46"/>
      <c r="AL195" s="46"/>
      <c r="AM195" s="46"/>
      <c r="AN195" s="46"/>
      <c r="AO195" s="46"/>
      <c r="AP195" s="46"/>
      <c r="AQ195" s="46"/>
      <c r="AR195" s="46"/>
      <c r="AS195" s="46"/>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c r="BS195" s="46"/>
      <c r="BT195" s="46"/>
      <c r="BU195" s="46"/>
      <c r="BV195" s="46"/>
      <c r="BW195" s="46"/>
      <c r="BX195" s="46"/>
      <c r="BY195" s="46"/>
      <c r="BZ195" s="46"/>
      <c r="CA195" s="46"/>
      <c r="CB195" s="46"/>
      <c r="CC195" s="46"/>
      <c r="CD195" s="46"/>
      <c r="CE195" s="46"/>
      <c r="CF195" s="46"/>
      <c r="CG195" s="46"/>
      <c r="CH195" s="46"/>
      <c r="CI195" s="46"/>
      <c r="CJ195" s="46"/>
      <c r="CK195" s="46"/>
      <c r="CL195" s="46"/>
      <c r="CM195" s="46"/>
      <c r="CN195" s="46"/>
      <c r="CO195" s="46"/>
      <c r="CP195" s="46"/>
      <c r="CQ195" s="46"/>
      <c r="CR195" s="46"/>
      <c r="CS195" s="46"/>
    </row>
    <row r="196" spans="1:97" s="7" customFormat="1" x14ac:dyDescent="0.25">
      <c r="A196" s="46"/>
      <c r="B196" s="18"/>
      <c r="C196" s="379" t="s">
        <v>449</v>
      </c>
      <c r="D196" s="33">
        <v>191</v>
      </c>
      <c r="E196" s="396">
        <v>466.37599999999998</v>
      </c>
      <c r="F196" s="335">
        <v>5.5999999999999999E-3</v>
      </c>
      <c r="G196" s="45"/>
      <c r="H196" s="45"/>
      <c r="I196" s="45"/>
      <c r="J196" s="45"/>
      <c r="K196" s="45"/>
      <c r="L196" s="148"/>
      <c r="M196" s="46"/>
      <c r="N196" s="46"/>
      <c r="O196" s="46"/>
      <c r="P196" s="46"/>
      <c r="Q196" s="46"/>
      <c r="R196" s="46"/>
      <c r="S196" s="46"/>
      <c r="T196" s="46"/>
      <c r="U196" s="46"/>
      <c r="V196" s="46"/>
      <c r="W196" s="46"/>
      <c r="X196" s="46"/>
      <c r="Y196" s="46"/>
      <c r="Z196" s="46"/>
      <c r="AA196" s="46"/>
      <c r="AB196" s="46"/>
      <c r="AC196" s="46"/>
      <c r="AD196" s="46"/>
      <c r="AE196" s="46"/>
      <c r="AF196" s="46"/>
      <c r="AG196" s="46"/>
      <c r="AH196" s="46"/>
      <c r="AI196" s="46"/>
      <c r="AJ196" s="46"/>
      <c r="AK196" s="46"/>
      <c r="AL196" s="46"/>
      <c r="AM196" s="46"/>
      <c r="AN196" s="46"/>
      <c r="AO196" s="46"/>
      <c r="AP196" s="46"/>
      <c r="AQ196" s="46"/>
      <c r="AR196" s="46"/>
      <c r="AS196" s="46"/>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c r="BS196" s="46"/>
      <c r="BT196" s="46"/>
      <c r="BU196" s="46"/>
      <c r="BV196" s="46"/>
      <c r="BW196" s="46"/>
      <c r="BX196" s="46"/>
      <c r="BY196" s="46"/>
      <c r="BZ196" s="46"/>
      <c r="CA196" s="46"/>
      <c r="CB196" s="46"/>
      <c r="CC196" s="46"/>
      <c r="CD196" s="46"/>
      <c r="CE196" s="46"/>
      <c r="CF196" s="46"/>
      <c r="CG196" s="46"/>
      <c r="CH196" s="46"/>
      <c r="CI196" s="46"/>
      <c r="CJ196" s="46"/>
      <c r="CK196" s="46"/>
      <c r="CL196" s="46"/>
      <c r="CM196" s="46"/>
      <c r="CN196" s="46"/>
      <c r="CO196" s="46"/>
      <c r="CP196" s="46"/>
      <c r="CQ196" s="46"/>
      <c r="CR196" s="46"/>
      <c r="CS196" s="46"/>
    </row>
    <row r="197" spans="1:97" s="7" customFormat="1" x14ac:dyDescent="0.25">
      <c r="A197" s="46"/>
      <c r="B197" s="18"/>
      <c r="C197" s="381" t="s">
        <v>248</v>
      </c>
      <c r="D197" s="231">
        <f>SUM(D191:D196)</f>
        <v>612781</v>
      </c>
      <c r="E197" s="231">
        <f>SUM(E191:E196)</f>
        <v>39827.299999999996</v>
      </c>
      <c r="F197" s="348">
        <f>SUM(F191:F196)</f>
        <v>0.47420000000000001</v>
      </c>
      <c r="G197" s="45"/>
      <c r="H197" s="45"/>
      <c r="I197" s="45"/>
      <c r="J197" s="45"/>
      <c r="K197" s="45"/>
      <c r="L197" s="148"/>
      <c r="M197" s="46"/>
      <c r="N197" s="46"/>
      <c r="O197" s="46"/>
      <c r="P197" s="46"/>
      <c r="Q197" s="46"/>
      <c r="R197" s="46"/>
      <c r="S197" s="46"/>
      <c r="T197" s="46"/>
      <c r="U197" s="46"/>
      <c r="V197" s="46"/>
      <c r="W197" s="46"/>
      <c r="X197" s="46"/>
      <c r="Y197" s="46"/>
      <c r="Z197" s="46"/>
      <c r="AA197" s="46"/>
      <c r="AB197" s="46"/>
      <c r="AC197" s="46"/>
      <c r="AD197" s="46"/>
      <c r="AE197" s="46"/>
      <c r="AF197" s="46"/>
      <c r="AG197" s="46"/>
      <c r="AH197" s="46"/>
      <c r="AI197" s="46"/>
      <c r="AJ197" s="46"/>
      <c r="AK197" s="46"/>
      <c r="AL197" s="46"/>
      <c r="AM197" s="46"/>
      <c r="AN197" s="46"/>
      <c r="AO197" s="46"/>
      <c r="AP197" s="46"/>
      <c r="AQ197" s="46"/>
      <c r="AR197" s="46"/>
      <c r="AS197" s="46"/>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c r="BS197" s="46"/>
      <c r="BT197" s="46"/>
      <c r="BU197" s="46"/>
      <c r="BV197" s="46"/>
      <c r="BW197" s="46"/>
      <c r="BX197" s="46"/>
      <c r="BY197" s="46"/>
      <c r="BZ197" s="46"/>
      <c r="CA197" s="46"/>
      <c r="CB197" s="46"/>
      <c r="CC197" s="46"/>
      <c r="CD197" s="46"/>
      <c r="CE197" s="46"/>
      <c r="CF197" s="46"/>
      <c r="CG197" s="46"/>
      <c r="CH197" s="46"/>
      <c r="CI197" s="46"/>
      <c r="CJ197" s="46"/>
      <c r="CK197" s="46"/>
      <c r="CL197" s="46"/>
      <c r="CM197" s="46"/>
      <c r="CN197" s="46"/>
      <c r="CO197" s="46"/>
      <c r="CP197" s="46"/>
      <c r="CQ197" s="46"/>
      <c r="CR197" s="46"/>
      <c r="CS197" s="46"/>
    </row>
    <row r="198" spans="1:97" s="7" customFormat="1" x14ac:dyDescent="0.25">
      <c r="A198" s="46"/>
      <c r="B198" s="18"/>
      <c r="C198" s="8"/>
      <c r="D198" s="8"/>
      <c r="E198" s="45"/>
      <c r="F198" s="45"/>
      <c r="G198" s="45"/>
      <c r="H198" s="45"/>
      <c r="I198" s="45"/>
      <c r="J198" s="45"/>
      <c r="K198" s="45"/>
      <c r="L198" s="148"/>
      <c r="M198" s="46"/>
      <c r="N198" s="46"/>
      <c r="O198" s="46"/>
      <c r="P198" s="46"/>
      <c r="Q198" s="46"/>
      <c r="R198" s="46"/>
      <c r="S198" s="46"/>
      <c r="T198" s="46"/>
      <c r="U198" s="46"/>
      <c r="V198" s="46"/>
      <c r="W198" s="46"/>
      <c r="X198" s="46"/>
      <c r="Y198" s="46"/>
      <c r="Z198" s="46"/>
      <c r="AA198" s="46"/>
      <c r="AB198" s="46"/>
      <c r="AC198" s="46"/>
      <c r="AD198" s="46"/>
      <c r="AE198" s="46"/>
      <c r="AF198" s="46"/>
      <c r="AG198" s="46"/>
      <c r="AH198" s="46"/>
      <c r="AI198" s="46"/>
      <c r="AJ198" s="46"/>
      <c r="AK198" s="46"/>
      <c r="AL198" s="46"/>
      <c r="AM198" s="46"/>
      <c r="AN198" s="46"/>
      <c r="AO198" s="46"/>
      <c r="AP198" s="46"/>
      <c r="AQ198" s="46"/>
      <c r="AR198" s="46"/>
      <c r="AS198" s="46"/>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c r="BS198" s="46"/>
      <c r="BT198" s="46"/>
      <c r="BU198" s="46"/>
      <c r="BV198" s="46"/>
      <c r="BW198" s="46"/>
      <c r="BX198" s="46"/>
      <c r="BY198" s="46"/>
      <c r="BZ198" s="46"/>
      <c r="CA198" s="46"/>
      <c r="CB198" s="46"/>
      <c r="CC198" s="46"/>
      <c r="CD198" s="46"/>
      <c r="CE198" s="46"/>
      <c r="CF198" s="46"/>
      <c r="CG198" s="46"/>
      <c r="CH198" s="46"/>
      <c r="CI198" s="46"/>
      <c r="CJ198" s="46"/>
      <c r="CK198" s="46"/>
      <c r="CL198" s="46"/>
      <c r="CM198" s="46"/>
      <c r="CN198" s="46"/>
      <c r="CO198" s="46"/>
      <c r="CP198" s="46"/>
      <c r="CQ198" s="46"/>
      <c r="CR198" s="46"/>
      <c r="CS198" s="46"/>
    </row>
    <row r="199" spans="1:97" x14ac:dyDescent="0.25">
      <c r="B199" s="141"/>
      <c r="C199" s="9"/>
      <c r="D199" s="9"/>
      <c r="E199" s="9"/>
      <c r="F199" s="9"/>
      <c r="G199" s="24"/>
      <c r="H199" s="9"/>
      <c r="I199" s="9"/>
      <c r="J199" s="9"/>
      <c r="K199" s="9"/>
      <c r="L199" s="12"/>
    </row>
    <row r="200" spans="1:97" x14ac:dyDescent="0.25">
      <c r="B200" s="141" t="s">
        <v>249</v>
      </c>
      <c r="C200" s="21" t="s">
        <v>250</v>
      </c>
      <c r="D200" s="9"/>
      <c r="E200" s="9"/>
      <c r="F200" s="9"/>
      <c r="G200" s="24"/>
      <c r="H200" s="9"/>
      <c r="I200" s="9"/>
      <c r="J200" s="9"/>
      <c r="K200" s="9"/>
      <c r="L200" s="12"/>
    </row>
    <row r="201" spans="1:97" x14ac:dyDescent="0.25">
      <c r="B201" s="141"/>
      <c r="C201" s="21"/>
      <c r="D201" s="9"/>
      <c r="E201" s="9"/>
      <c r="F201" s="9"/>
      <c r="G201" s="24"/>
      <c r="H201" s="9"/>
      <c r="I201" s="9"/>
      <c r="J201" s="9"/>
      <c r="K201" s="9"/>
      <c r="L201" s="12"/>
    </row>
    <row r="202" spans="1:97" x14ac:dyDescent="0.25">
      <c r="B202" s="141"/>
      <c r="C202" s="9"/>
      <c r="D202" s="208" t="s">
        <v>80</v>
      </c>
      <c r="E202" s="208" t="s">
        <v>251</v>
      </c>
      <c r="F202" s="208" t="s">
        <v>252</v>
      </c>
      <c r="G202" s="9"/>
      <c r="H202" s="9"/>
      <c r="I202" s="9"/>
      <c r="J202" s="9"/>
      <c r="K202" s="9"/>
      <c r="L202" s="12"/>
    </row>
    <row r="203" spans="1:97" x14ac:dyDescent="0.25">
      <c r="B203" s="141"/>
      <c r="C203" s="53" t="s">
        <v>73</v>
      </c>
      <c r="D203" s="259">
        <f>F203+E203</f>
        <v>0</v>
      </c>
      <c r="E203" s="260">
        <v>0</v>
      </c>
      <c r="F203" s="19">
        <f>SUM(E209:E227)</f>
        <v>0</v>
      </c>
      <c r="G203" s="9"/>
      <c r="H203" s="9"/>
      <c r="I203" s="9"/>
      <c r="J203" s="9"/>
      <c r="K203" s="9"/>
      <c r="L203" s="12"/>
    </row>
    <row r="204" spans="1:97" s="7" customFormat="1" x14ac:dyDescent="0.25">
      <c r="A204" s="46"/>
      <c r="B204" s="18"/>
      <c r="C204" s="8"/>
      <c r="D204" s="45"/>
      <c r="E204" s="45"/>
      <c r="F204" s="11"/>
      <c r="G204" s="45"/>
      <c r="H204" s="45"/>
      <c r="I204" s="45"/>
      <c r="J204" s="45"/>
      <c r="K204" s="45"/>
      <c r="L204" s="148"/>
      <c r="M204" s="46"/>
      <c r="N204" s="46"/>
      <c r="O204" s="46"/>
      <c r="P204" s="46"/>
      <c r="Q204" s="46"/>
      <c r="R204" s="46"/>
      <c r="S204" s="46"/>
      <c r="T204" s="46"/>
      <c r="U204" s="46"/>
      <c r="V204" s="46"/>
      <c r="W204" s="46"/>
      <c r="X204" s="46"/>
      <c r="Y204" s="46"/>
      <c r="Z204" s="46"/>
      <c r="AA204" s="46"/>
      <c r="AB204" s="46"/>
      <c r="AC204" s="46"/>
      <c r="AD204" s="46"/>
      <c r="AE204" s="46"/>
      <c r="AF204" s="46"/>
      <c r="AG204" s="46"/>
      <c r="AH204" s="46"/>
      <c r="AI204" s="46"/>
      <c r="AJ204" s="46"/>
      <c r="AK204" s="46"/>
      <c r="AL204" s="46"/>
      <c r="AM204" s="46"/>
      <c r="AN204" s="46"/>
      <c r="AO204" s="46"/>
      <c r="AP204" s="46"/>
      <c r="AQ204" s="46"/>
      <c r="AR204" s="46"/>
      <c r="AS204" s="46"/>
      <c r="AT204" s="46"/>
      <c r="AU204" s="46"/>
      <c r="AV204" s="46"/>
      <c r="AW204" s="46"/>
      <c r="AX204" s="46"/>
      <c r="AY204" s="46"/>
      <c r="AZ204" s="46"/>
      <c r="BA204" s="46"/>
      <c r="BB204" s="46"/>
      <c r="BC204" s="46"/>
      <c r="BD204" s="46"/>
      <c r="BE204" s="46"/>
      <c r="BF204" s="46"/>
      <c r="BG204" s="46"/>
      <c r="BH204" s="46"/>
      <c r="BI204" s="46"/>
      <c r="BJ204" s="46"/>
      <c r="BK204" s="46"/>
      <c r="BL204" s="46"/>
      <c r="BM204" s="46"/>
      <c r="BN204" s="46"/>
      <c r="BO204" s="46"/>
      <c r="BP204" s="46"/>
      <c r="BQ204" s="46"/>
      <c r="BR204" s="46"/>
      <c r="BS204" s="46"/>
      <c r="BT204" s="46"/>
      <c r="BU204" s="46"/>
      <c r="BV204" s="46"/>
      <c r="BW204" s="46"/>
      <c r="BX204" s="46"/>
      <c r="BY204" s="46"/>
      <c r="BZ204" s="46"/>
      <c r="CA204" s="46"/>
      <c r="CB204" s="46"/>
      <c r="CC204" s="46"/>
      <c r="CD204" s="46"/>
      <c r="CE204" s="46"/>
      <c r="CF204" s="46"/>
      <c r="CG204" s="46"/>
      <c r="CH204" s="46"/>
      <c r="CI204" s="46"/>
      <c r="CJ204" s="46"/>
      <c r="CK204" s="46"/>
      <c r="CL204" s="46"/>
      <c r="CM204" s="46"/>
      <c r="CN204" s="46"/>
      <c r="CO204" s="46"/>
      <c r="CP204" s="46"/>
      <c r="CQ204" s="46"/>
      <c r="CR204" s="46"/>
      <c r="CS204" s="46"/>
    </row>
    <row r="205" spans="1:97" x14ac:dyDescent="0.25">
      <c r="B205" s="141"/>
      <c r="C205" s="21"/>
      <c r="D205" s="9"/>
      <c r="E205" s="9"/>
      <c r="F205" s="9"/>
      <c r="G205" s="24"/>
      <c r="H205" s="9"/>
      <c r="I205" s="9"/>
      <c r="J205" s="9"/>
      <c r="K205" s="9"/>
      <c r="L205" s="12"/>
    </row>
    <row r="206" spans="1:97" s="6" customFormat="1" x14ac:dyDescent="0.25">
      <c r="A206" s="45"/>
      <c r="B206" s="18"/>
      <c r="C206" s="473" t="s">
        <v>253</v>
      </c>
      <c r="D206" s="474"/>
      <c r="E206" s="474"/>
      <c r="F206" s="474"/>
      <c r="G206" s="474"/>
      <c r="H206" s="474"/>
      <c r="I206" s="474"/>
      <c r="J206" s="474"/>
      <c r="K206" s="475"/>
      <c r="L206" s="148"/>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c r="AS206" s="45"/>
      <c r="AT206" s="45"/>
      <c r="AU206" s="45"/>
      <c r="AV206" s="45"/>
      <c r="AW206" s="45"/>
      <c r="AX206" s="45"/>
      <c r="AY206" s="45"/>
      <c r="AZ206" s="45"/>
      <c r="BA206" s="45"/>
      <c r="BB206" s="45"/>
      <c r="BC206" s="45"/>
      <c r="BD206" s="45"/>
      <c r="BE206" s="45"/>
      <c r="BF206" s="45"/>
      <c r="BG206" s="45"/>
      <c r="BH206" s="45"/>
      <c r="BI206" s="45"/>
      <c r="BJ206" s="45"/>
      <c r="BK206" s="45"/>
      <c r="BL206" s="45"/>
      <c r="BM206" s="45"/>
      <c r="BN206" s="45"/>
      <c r="BO206" s="45"/>
      <c r="BP206" s="45"/>
      <c r="BQ206" s="45"/>
      <c r="BR206" s="45"/>
      <c r="BS206" s="45"/>
      <c r="BT206" s="45"/>
      <c r="BU206" s="45"/>
      <c r="BV206" s="45"/>
      <c r="BW206" s="45"/>
      <c r="BX206" s="45"/>
      <c r="BY206" s="45"/>
      <c r="BZ206" s="45"/>
      <c r="CA206" s="45"/>
      <c r="CB206" s="45"/>
      <c r="CC206" s="45"/>
      <c r="CD206" s="45"/>
      <c r="CE206" s="45"/>
      <c r="CF206" s="45"/>
      <c r="CG206" s="45"/>
      <c r="CH206" s="45"/>
      <c r="CI206" s="45"/>
      <c r="CJ206" s="45"/>
      <c r="CK206" s="45"/>
      <c r="CL206" s="45"/>
      <c r="CM206" s="45"/>
      <c r="CN206" s="45"/>
      <c r="CO206" s="45"/>
      <c r="CP206" s="45"/>
      <c r="CQ206" s="45"/>
      <c r="CR206" s="45"/>
      <c r="CS206" s="45"/>
    </row>
    <row r="207" spans="1:97" ht="38.25" customHeight="1" x14ac:dyDescent="0.25">
      <c r="B207" s="141"/>
      <c r="C207" s="449" t="s">
        <v>254</v>
      </c>
      <c r="D207" s="476" t="s">
        <v>255</v>
      </c>
      <c r="E207" s="476" t="s">
        <v>256</v>
      </c>
      <c r="F207" s="478" t="s">
        <v>15</v>
      </c>
      <c r="G207" s="479"/>
      <c r="H207" s="480"/>
      <c r="I207" s="476" t="s">
        <v>257</v>
      </c>
      <c r="J207" s="476" t="s">
        <v>258</v>
      </c>
      <c r="K207" s="476" t="s">
        <v>259</v>
      </c>
      <c r="L207" s="12"/>
    </row>
    <row r="208" spans="1:97" x14ac:dyDescent="0.25">
      <c r="B208" s="141"/>
      <c r="C208" s="450"/>
      <c r="D208" s="477"/>
      <c r="E208" s="477"/>
      <c r="F208" s="161" t="s">
        <v>19</v>
      </c>
      <c r="G208" s="161" t="s">
        <v>22</v>
      </c>
      <c r="H208" s="161" t="s">
        <v>24</v>
      </c>
      <c r="I208" s="477"/>
      <c r="J208" s="477"/>
      <c r="K208" s="477"/>
      <c r="L208" s="12"/>
    </row>
    <row r="209" spans="2:12" x14ac:dyDescent="0.25">
      <c r="B209" s="141"/>
      <c r="C209" s="261"/>
      <c r="D209" s="262"/>
      <c r="E209" s="263"/>
      <c r="F209" s="264"/>
      <c r="G209" s="264"/>
      <c r="H209" s="264"/>
      <c r="I209" s="262"/>
      <c r="J209" s="262"/>
      <c r="K209" s="261"/>
      <c r="L209" s="12"/>
    </row>
    <row r="210" spans="2:12" x14ac:dyDescent="0.25">
      <c r="B210" s="141"/>
      <c r="C210" s="261"/>
      <c r="D210" s="262"/>
      <c r="E210" s="263"/>
      <c r="F210" s="264"/>
      <c r="G210" s="264"/>
      <c r="H210" s="264"/>
      <c r="I210" s="262"/>
      <c r="J210" s="262"/>
      <c r="K210" s="261"/>
      <c r="L210" s="12"/>
    </row>
    <row r="211" spans="2:12" x14ac:dyDescent="0.25">
      <c r="B211" s="141"/>
      <c r="C211" s="265"/>
      <c r="D211" s="266"/>
      <c r="E211" s="263"/>
      <c r="F211" s="264"/>
      <c r="G211" s="264"/>
      <c r="H211" s="264"/>
      <c r="I211" s="262"/>
      <c r="J211" s="262"/>
      <c r="K211" s="265"/>
      <c r="L211" s="12"/>
    </row>
    <row r="212" spans="2:12" x14ac:dyDescent="0.25">
      <c r="B212" s="141"/>
      <c r="C212" s="265"/>
      <c r="D212" s="266"/>
      <c r="E212" s="263"/>
      <c r="F212" s="264"/>
      <c r="G212" s="264"/>
      <c r="H212" s="264"/>
      <c r="I212" s="262"/>
      <c r="J212" s="262"/>
      <c r="K212" s="265"/>
      <c r="L212" s="12"/>
    </row>
    <row r="213" spans="2:12" x14ac:dyDescent="0.25">
      <c r="B213" s="141"/>
      <c r="C213" s="265"/>
      <c r="D213" s="266"/>
      <c r="E213" s="263"/>
      <c r="F213" s="264"/>
      <c r="G213" s="264"/>
      <c r="H213" s="264"/>
      <c r="I213" s="262"/>
      <c r="J213" s="262"/>
      <c r="K213" s="265"/>
      <c r="L213" s="12"/>
    </row>
    <row r="214" spans="2:12" x14ac:dyDescent="0.25">
      <c r="B214" s="141"/>
      <c r="C214" s="265"/>
      <c r="D214" s="266"/>
      <c r="E214" s="263"/>
      <c r="F214" s="264"/>
      <c r="G214" s="264"/>
      <c r="H214" s="264"/>
      <c r="I214" s="262"/>
      <c r="J214" s="262"/>
      <c r="K214" s="265"/>
      <c r="L214" s="12"/>
    </row>
    <row r="215" spans="2:12" x14ac:dyDescent="0.25">
      <c r="B215" s="141"/>
      <c r="C215" s="265"/>
      <c r="D215" s="266"/>
      <c r="E215" s="263"/>
      <c r="F215" s="264"/>
      <c r="G215" s="264"/>
      <c r="H215" s="264"/>
      <c r="I215" s="262"/>
      <c r="J215" s="262"/>
      <c r="K215" s="265"/>
      <c r="L215" s="12"/>
    </row>
    <row r="216" spans="2:12" x14ac:dyDescent="0.25">
      <c r="B216" s="141"/>
      <c r="C216" s="265"/>
      <c r="D216" s="266"/>
      <c r="E216" s="263"/>
      <c r="F216" s="264"/>
      <c r="G216" s="264"/>
      <c r="H216" s="264"/>
      <c r="I216" s="262"/>
      <c r="J216" s="262"/>
      <c r="K216" s="265"/>
      <c r="L216" s="12"/>
    </row>
    <row r="217" spans="2:12" x14ac:dyDescent="0.25">
      <c r="B217" s="141"/>
      <c r="C217" s="265"/>
      <c r="D217" s="266"/>
      <c r="E217" s="263"/>
      <c r="F217" s="264"/>
      <c r="G217" s="264"/>
      <c r="H217" s="264"/>
      <c r="I217" s="262"/>
      <c r="J217" s="262"/>
      <c r="K217" s="265"/>
      <c r="L217" s="12"/>
    </row>
    <row r="218" spans="2:12" x14ac:dyDescent="0.25">
      <c r="B218" s="141"/>
      <c r="C218" s="265"/>
      <c r="D218" s="266"/>
      <c r="E218" s="263"/>
      <c r="F218" s="264"/>
      <c r="G218" s="264"/>
      <c r="H218" s="264"/>
      <c r="I218" s="262"/>
      <c r="J218" s="262"/>
      <c r="K218" s="265"/>
      <c r="L218" s="12"/>
    </row>
    <row r="219" spans="2:12" x14ac:dyDescent="0.25">
      <c r="B219" s="141"/>
      <c r="C219" s="265"/>
      <c r="D219" s="266"/>
      <c r="E219" s="263"/>
      <c r="F219" s="264"/>
      <c r="G219" s="264"/>
      <c r="H219" s="264"/>
      <c r="I219" s="262"/>
      <c r="J219" s="266"/>
      <c r="K219" s="265"/>
      <c r="L219" s="12"/>
    </row>
    <row r="220" spans="2:12" x14ac:dyDescent="0.25">
      <c r="B220" s="141"/>
      <c r="C220" s="265"/>
      <c r="D220" s="266"/>
      <c r="E220" s="263"/>
      <c r="F220" s="264"/>
      <c r="G220" s="264"/>
      <c r="H220" s="264"/>
      <c r="I220" s="262"/>
      <c r="J220" s="262"/>
      <c r="K220" s="265"/>
      <c r="L220" s="12"/>
    </row>
    <row r="221" spans="2:12" x14ac:dyDescent="0.25">
      <c r="B221" s="141"/>
      <c r="C221" s="265"/>
      <c r="D221" s="266"/>
      <c r="E221" s="263"/>
      <c r="F221" s="264"/>
      <c r="G221" s="264"/>
      <c r="H221" s="264"/>
      <c r="I221" s="262"/>
      <c r="J221" s="262"/>
      <c r="K221" s="265"/>
      <c r="L221" s="12"/>
    </row>
    <row r="222" spans="2:12" x14ac:dyDescent="0.25">
      <c r="B222" s="141"/>
      <c r="C222" s="265"/>
      <c r="D222" s="266"/>
      <c r="E222" s="263"/>
      <c r="F222" s="264"/>
      <c r="G222" s="264"/>
      <c r="H222" s="264"/>
      <c r="I222" s="262"/>
      <c r="J222" s="262"/>
      <c r="K222" s="265"/>
      <c r="L222" s="12"/>
    </row>
    <row r="223" spans="2:12" x14ac:dyDescent="0.25">
      <c r="B223" s="141"/>
      <c r="C223" s="265"/>
      <c r="D223" s="266"/>
      <c r="E223" s="263"/>
      <c r="F223" s="264"/>
      <c r="G223" s="264"/>
      <c r="H223" s="264"/>
      <c r="I223" s="262"/>
      <c r="J223" s="262"/>
      <c r="K223" s="265"/>
      <c r="L223" s="12"/>
    </row>
    <row r="224" spans="2:12" x14ac:dyDescent="0.25">
      <c r="B224" s="141"/>
      <c r="C224" s="265"/>
      <c r="D224" s="266"/>
      <c r="E224" s="263"/>
      <c r="F224" s="264"/>
      <c r="G224" s="264"/>
      <c r="H224" s="264"/>
      <c r="I224" s="262"/>
      <c r="J224" s="262"/>
      <c r="K224" s="265"/>
      <c r="L224" s="12"/>
    </row>
    <row r="225" spans="2:12" x14ac:dyDescent="0.25">
      <c r="B225" s="141"/>
      <c r="C225" s="265"/>
      <c r="D225" s="266"/>
      <c r="E225" s="263"/>
      <c r="F225" s="264"/>
      <c r="G225" s="264"/>
      <c r="H225" s="264"/>
      <c r="I225" s="262"/>
      <c r="J225" s="262"/>
      <c r="K225" s="265"/>
      <c r="L225" s="12"/>
    </row>
    <row r="226" spans="2:12" x14ac:dyDescent="0.25">
      <c r="B226" s="141"/>
      <c r="C226" s="265"/>
      <c r="D226" s="266"/>
      <c r="E226" s="263"/>
      <c r="F226" s="264"/>
      <c r="G226" s="264"/>
      <c r="H226" s="264"/>
      <c r="I226" s="262"/>
      <c r="J226" s="262"/>
      <c r="K226" s="265"/>
      <c r="L226" s="12"/>
    </row>
    <row r="227" spans="2:12" x14ac:dyDescent="0.25">
      <c r="B227" s="141"/>
      <c r="C227" s="261"/>
      <c r="D227" s="262"/>
      <c r="E227" s="267"/>
      <c r="F227" s="268"/>
      <c r="G227" s="268"/>
      <c r="H227" s="268"/>
      <c r="I227" s="262"/>
      <c r="J227" s="262"/>
      <c r="K227" s="261"/>
      <c r="L227" s="12"/>
    </row>
    <row r="228" spans="2:12" ht="15.75" thickBot="1" x14ac:dyDescent="0.3">
      <c r="B228" s="150"/>
      <c r="C228" s="4"/>
      <c r="D228" s="4"/>
      <c r="E228" s="4"/>
      <c r="F228" s="4"/>
      <c r="G228" s="4"/>
      <c r="H228" s="4"/>
      <c r="I228" s="4"/>
      <c r="J228" s="4"/>
      <c r="K228" s="4"/>
      <c r="L228" s="5"/>
    </row>
    <row r="229" spans="2:12" x14ac:dyDescent="0.25">
      <c r="B229" s="13"/>
    </row>
    <row r="230" spans="2:12" x14ac:dyDescent="0.25">
      <c r="B230" s="13"/>
    </row>
    <row r="231" spans="2:12" x14ac:dyDescent="0.25">
      <c r="B231" s="13"/>
    </row>
    <row r="232" spans="2:12" x14ac:dyDescent="0.25">
      <c r="B232" s="13"/>
    </row>
    <row r="233" spans="2:12" x14ac:dyDescent="0.25">
      <c r="B233" s="13"/>
    </row>
    <row r="234" spans="2:12" x14ac:dyDescent="0.25">
      <c r="B234" s="13"/>
    </row>
    <row r="235" spans="2:12" x14ac:dyDescent="0.25">
      <c r="B235" s="13"/>
    </row>
    <row r="236" spans="2:12" x14ac:dyDescent="0.25">
      <c r="B236" s="13"/>
    </row>
    <row r="237" spans="2:12" x14ac:dyDescent="0.25">
      <c r="B237" s="13"/>
    </row>
    <row r="238" spans="2:12" x14ac:dyDescent="0.25">
      <c r="B238" s="13"/>
    </row>
    <row r="239" spans="2:12" x14ac:dyDescent="0.25">
      <c r="B239" s="13"/>
    </row>
    <row r="240" spans="2:12" x14ac:dyDescent="0.25">
      <c r="B240" s="13"/>
    </row>
    <row r="241" spans="2:2" x14ac:dyDescent="0.25">
      <c r="B241" s="13"/>
    </row>
    <row r="242" spans="2:2" x14ac:dyDescent="0.25">
      <c r="B242" s="13"/>
    </row>
    <row r="243" spans="2:2" x14ac:dyDescent="0.25">
      <c r="B243" s="13"/>
    </row>
    <row r="244" spans="2:2" x14ac:dyDescent="0.25">
      <c r="B244" s="13"/>
    </row>
    <row r="245" spans="2:2" x14ac:dyDescent="0.25">
      <c r="B245" s="13"/>
    </row>
    <row r="246" spans="2:2" x14ac:dyDescent="0.25">
      <c r="B246" s="13"/>
    </row>
    <row r="247" spans="2:2" x14ac:dyDescent="0.25">
      <c r="B247" s="13"/>
    </row>
    <row r="248" spans="2:2" x14ac:dyDescent="0.25">
      <c r="B248" s="13"/>
    </row>
    <row r="249" spans="2:2" x14ac:dyDescent="0.25">
      <c r="B249" s="13"/>
    </row>
    <row r="250" spans="2:2" x14ac:dyDescent="0.25">
      <c r="B250" s="13"/>
    </row>
    <row r="251" spans="2:2" x14ac:dyDescent="0.25">
      <c r="B251" s="13"/>
    </row>
    <row r="252" spans="2:2" x14ac:dyDescent="0.25">
      <c r="B252" s="13"/>
    </row>
    <row r="253" spans="2:2" x14ac:dyDescent="0.25">
      <c r="B253" s="13"/>
    </row>
    <row r="254" spans="2:2" x14ac:dyDescent="0.25">
      <c r="B254" s="13"/>
    </row>
    <row r="255" spans="2:2" x14ac:dyDescent="0.25">
      <c r="B255" s="13"/>
    </row>
  </sheetData>
  <sheetProtection password="EDEB" sheet="1" objects="1" scenarios="1"/>
  <mergeCells count="67">
    <mergeCell ref="C206:K206"/>
    <mergeCell ref="C207:C208"/>
    <mergeCell ref="D207:D208"/>
    <mergeCell ref="E207:E208"/>
    <mergeCell ref="F207:H207"/>
    <mergeCell ref="I207:I208"/>
    <mergeCell ref="J207:J208"/>
    <mergeCell ref="K207:K208"/>
    <mergeCell ref="C187:D187"/>
    <mergeCell ref="C124:E124"/>
    <mergeCell ref="C171:D171"/>
    <mergeCell ref="C172:D172"/>
    <mergeCell ref="C173:D173"/>
    <mergeCell ref="C174:D174"/>
    <mergeCell ref="C175:D175"/>
    <mergeCell ref="C176:D176"/>
    <mergeCell ref="C177:D177"/>
    <mergeCell ref="C182:D182"/>
    <mergeCell ref="C183:D183"/>
    <mergeCell ref="C186:D186"/>
    <mergeCell ref="C47:D47"/>
    <mergeCell ref="C63:D63"/>
    <mergeCell ref="C49:D49"/>
    <mergeCell ref="C50:D50"/>
    <mergeCell ref="C51:D51"/>
    <mergeCell ref="C52:D52"/>
    <mergeCell ref="C53:D53"/>
    <mergeCell ref="C54:D54"/>
    <mergeCell ref="C55:D55"/>
    <mergeCell ref="C56:D56"/>
    <mergeCell ref="C57:D57"/>
    <mergeCell ref="C58:D58"/>
    <mergeCell ref="C59:D59"/>
    <mergeCell ref="C60:D60"/>
    <mergeCell ref="C61:D61"/>
    <mergeCell ref="C62:D62"/>
    <mergeCell ref="C42:D42"/>
    <mergeCell ref="C43:D43"/>
    <mergeCell ref="C44:D44"/>
    <mergeCell ref="C45:D45"/>
    <mergeCell ref="C46:D46"/>
    <mergeCell ref="C37:D37"/>
    <mergeCell ref="C38:D38"/>
    <mergeCell ref="C39:D39"/>
    <mergeCell ref="C40:D40"/>
    <mergeCell ref="C41:D41"/>
    <mergeCell ref="D123:E123"/>
    <mergeCell ref="D4:F4"/>
    <mergeCell ref="C34:D34"/>
    <mergeCell ref="C72:D72"/>
    <mergeCell ref="C73:C85"/>
    <mergeCell ref="C96:C108"/>
    <mergeCell ref="C95:D95"/>
    <mergeCell ref="C35:D35"/>
    <mergeCell ref="C36:D36"/>
    <mergeCell ref="C70:D70"/>
    <mergeCell ref="F71:G71"/>
    <mergeCell ref="C93:D93"/>
    <mergeCell ref="C110:J110"/>
    <mergeCell ref="D120:E120"/>
    <mergeCell ref="D121:E121"/>
    <mergeCell ref="C48:D48"/>
    <mergeCell ref="C116:C117"/>
    <mergeCell ref="D117:E117"/>
    <mergeCell ref="D118:E118"/>
    <mergeCell ref="C119:E119"/>
    <mergeCell ref="D122:E122"/>
  </mergeCells>
  <pageMargins left="0.25" right="0.25" top="0.75" bottom="0.75" header="0.3" footer="0.3"/>
  <pageSetup paperSize="9" scale="55" fitToHeight="0" orientation="portrait" r:id="rId1"/>
  <rowBreaks count="2" manualBreakCount="2">
    <brk id="87" max="16383" man="1"/>
    <brk id="15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8" tint="-0.249977111117893"/>
    <pageSetUpPr fitToPage="1"/>
  </sheetPr>
  <dimension ref="A1:CA163"/>
  <sheetViews>
    <sheetView showGridLines="0" topLeftCell="A85" zoomScaleNormal="100" workbookViewId="0">
      <selection activeCell="E129" sqref="E129:E135"/>
    </sheetView>
  </sheetViews>
  <sheetFormatPr baseColWidth="10" defaultColWidth="11.42578125" defaultRowHeight="15" x14ac:dyDescent="0.25"/>
  <cols>
    <col min="1" max="1" width="4.28515625" style="46" customWidth="1"/>
    <col min="2" max="2" width="5.85546875" customWidth="1"/>
    <col min="3" max="3" width="42.140625" customWidth="1"/>
    <col min="4" max="4" width="20.85546875" customWidth="1"/>
    <col min="5" max="16" width="13.7109375" customWidth="1"/>
    <col min="17" max="17" width="3.42578125" customWidth="1"/>
    <col min="18" max="79" width="11.42578125" style="46"/>
  </cols>
  <sheetData>
    <row r="1" spans="1:79" s="43" customFormat="1" ht="15.75" thickBot="1" x14ac:dyDescent="0.3">
      <c r="A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row>
    <row r="2" spans="1:79" s="290" customFormat="1" ht="12.75" x14ac:dyDescent="0.2">
      <c r="A2" s="286"/>
      <c r="B2" s="287"/>
      <c r="C2" s="118" t="s">
        <v>3</v>
      </c>
      <c r="D2" s="288"/>
      <c r="E2" s="288"/>
      <c r="F2" s="288"/>
      <c r="G2" s="288"/>
      <c r="H2" s="288"/>
      <c r="I2" s="288"/>
      <c r="J2" s="288"/>
      <c r="K2" s="288"/>
      <c r="L2" s="288"/>
      <c r="M2" s="288"/>
      <c r="N2" s="288"/>
      <c r="O2" s="288"/>
      <c r="P2" s="288"/>
      <c r="Q2" s="289"/>
      <c r="R2" s="286"/>
      <c r="S2" s="286"/>
      <c r="T2" s="286"/>
      <c r="U2" s="286"/>
      <c r="V2" s="286"/>
      <c r="W2" s="286"/>
      <c r="X2" s="286"/>
      <c r="Y2" s="286"/>
      <c r="Z2" s="286"/>
      <c r="AA2" s="286"/>
      <c r="AB2" s="286"/>
      <c r="AC2" s="286"/>
      <c r="AD2" s="286"/>
      <c r="AE2" s="286"/>
      <c r="AF2" s="286"/>
      <c r="AG2" s="286"/>
      <c r="AH2" s="286"/>
      <c r="AI2" s="286"/>
      <c r="AJ2" s="286"/>
      <c r="AK2" s="286"/>
      <c r="AL2" s="286"/>
      <c r="AM2" s="286"/>
      <c r="AN2" s="286"/>
      <c r="AO2" s="286"/>
      <c r="AP2" s="286"/>
      <c r="AQ2" s="286"/>
      <c r="AR2" s="286"/>
      <c r="AS2" s="286"/>
      <c r="AT2" s="286"/>
      <c r="AU2" s="286"/>
      <c r="AV2" s="286"/>
      <c r="AW2" s="286"/>
      <c r="AX2" s="286"/>
      <c r="AY2" s="286"/>
      <c r="AZ2" s="286"/>
      <c r="BA2" s="286"/>
      <c r="BB2" s="286"/>
      <c r="BC2" s="286"/>
      <c r="BD2" s="286"/>
      <c r="BE2" s="286"/>
      <c r="BF2" s="286"/>
      <c r="BG2" s="286"/>
      <c r="BH2" s="286"/>
      <c r="BI2" s="286"/>
      <c r="BJ2" s="286"/>
      <c r="BK2" s="286"/>
      <c r="BL2" s="286"/>
      <c r="BM2" s="286"/>
      <c r="BN2" s="286"/>
      <c r="BO2" s="286"/>
      <c r="BP2" s="286"/>
      <c r="BQ2" s="286"/>
      <c r="BR2" s="286"/>
      <c r="BS2" s="286"/>
      <c r="BT2" s="286"/>
      <c r="BU2" s="286"/>
      <c r="BV2" s="286"/>
      <c r="BW2" s="286"/>
      <c r="BX2" s="286"/>
      <c r="BY2" s="286"/>
      <c r="BZ2" s="286"/>
      <c r="CA2" s="286"/>
    </row>
    <row r="3" spans="1:79" x14ac:dyDescent="0.25">
      <c r="B3" s="165"/>
      <c r="C3" s="9"/>
      <c r="D3" s="9"/>
      <c r="E3" s="9"/>
      <c r="F3" s="9"/>
      <c r="G3" s="9"/>
      <c r="H3" s="9"/>
      <c r="I3" s="9"/>
      <c r="J3" s="9"/>
      <c r="K3" s="9"/>
      <c r="L3" s="9"/>
      <c r="M3" s="9"/>
      <c r="N3" s="9"/>
      <c r="O3" s="9"/>
      <c r="P3" s="9"/>
      <c r="Q3" s="12"/>
    </row>
    <row r="4" spans="1:79" x14ac:dyDescent="0.25">
      <c r="B4" s="165"/>
      <c r="C4" s="140" t="s">
        <v>260</v>
      </c>
      <c r="D4" s="459" t="s">
        <v>5</v>
      </c>
      <c r="E4" s="459"/>
      <c r="F4" s="459"/>
      <c r="G4" s="9"/>
      <c r="H4" s="9"/>
      <c r="I4" s="9"/>
      <c r="J4" s="9"/>
      <c r="K4" s="9"/>
      <c r="L4" s="9"/>
      <c r="M4" s="9"/>
      <c r="N4" s="9"/>
      <c r="O4" s="9"/>
      <c r="P4" s="9"/>
      <c r="Q4" s="12"/>
    </row>
    <row r="5" spans="1:79" x14ac:dyDescent="0.25">
      <c r="B5" s="165"/>
      <c r="C5" s="140" t="s">
        <v>261</v>
      </c>
      <c r="D5" s="155">
        <f>Overview!D5</f>
        <v>42551</v>
      </c>
      <c r="E5" s="9"/>
      <c r="F5" s="9"/>
      <c r="G5" s="9"/>
      <c r="H5" s="9"/>
      <c r="I5" s="9"/>
      <c r="J5" s="9"/>
      <c r="K5" s="9"/>
      <c r="L5" s="9"/>
      <c r="M5" s="9"/>
      <c r="N5" s="9"/>
      <c r="O5" s="9"/>
      <c r="P5" s="9"/>
      <c r="Q5" s="12"/>
    </row>
    <row r="6" spans="1:79" x14ac:dyDescent="0.25">
      <c r="B6" s="165"/>
      <c r="C6" s="9"/>
      <c r="D6" s="9"/>
      <c r="E6" s="9"/>
      <c r="F6" s="9"/>
      <c r="G6" s="9"/>
      <c r="H6" s="9"/>
      <c r="I6" s="9"/>
      <c r="J6" s="9"/>
      <c r="K6" s="9"/>
      <c r="L6" s="9"/>
      <c r="M6" s="9"/>
      <c r="N6" s="9"/>
      <c r="O6" s="9"/>
      <c r="P6" s="9"/>
      <c r="Q6" s="12"/>
    </row>
    <row r="7" spans="1:79" s="294" customFormat="1" ht="12.75" x14ac:dyDescent="0.2">
      <c r="A7" s="291"/>
      <c r="B7" s="285">
        <v>5</v>
      </c>
      <c r="C7" s="55" t="s">
        <v>262</v>
      </c>
      <c r="D7" s="292"/>
      <c r="E7" s="292"/>
      <c r="F7" s="292"/>
      <c r="G7" s="292"/>
      <c r="H7" s="292"/>
      <c r="I7" s="292"/>
      <c r="J7" s="292"/>
      <c r="K7" s="292"/>
      <c r="L7" s="292"/>
      <c r="M7" s="292"/>
      <c r="N7" s="292"/>
      <c r="O7" s="292"/>
      <c r="P7" s="292"/>
      <c r="Q7" s="293"/>
      <c r="R7" s="291"/>
      <c r="S7" s="291"/>
      <c r="T7" s="291"/>
      <c r="U7" s="291"/>
      <c r="V7" s="291"/>
      <c r="W7" s="291"/>
      <c r="X7" s="291"/>
      <c r="Y7" s="291"/>
      <c r="Z7" s="291"/>
      <c r="AA7" s="291"/>
      <c r="AB7" s="291"/>
      <c r="AC7" s="291"/>
      <c r="AD7" s="291"/>
      <c r="AE7" s="291"/>
      <c r="AF7" s="291"/>
      <c r="AG7" s="291"/>
      <c r="AH7" s="291"/>
      <c r="AI7" s="291"/>
      <c r="AJ7" s="291"/>
      <c r="AK7" s="291"/>
      <c r="AL7" s="291"/>
      <c r="AM7" s="291"/>
      <c r="AN7" s="291"/>
      <c r="AO7" s="291"/>
      <c r="AP7" s="291"/>
      <c r="AQ7" s="291"/>
      <c r="AR7" s="291"/>
      <c r="AS7" s="291"/>
      <c r="AT7" s="291"/>
      <c r="AU7" s="291"/>
      <c r="AV7" s="291"/>
      <c r="AW7" s="291"/>
      <c r="AX7" s="291"/>
      <c r="AY7" s="291"/>
      <c r="AZ7" s="291"/>
      <c r="BA7" s="291"/>
      <c r="BB7" s="291"/>
      <c r="BC7" s="291"/>
      <c r="BD7" s="291"/>
      <c r="BE7" s="291"/>
      <c r="BF7" s="291"/>
      <c r="BG7" s="291"/>
      <c r="BH7" s="291"/>
      <c r="BI7" s="291"/>
      <c r="BJ7" s="291"/>
      <c r="BK7" s="291"/>
      <c r="BL7" s="291"/>
      <c r="BM7" s="291"/>
      <c r="BN7" s="291"/>
      <c r="BO7" s="291"/>
      <c r="BP7" s="291"/>
      <c r="BQ7" s="291"/>
      <c r="BR7" s="291"/>
      <c r="BS7" s="291"/>
      <c r="BT7" s="291"/>
      <c r="BU7" s="291"/>
      <c r="BV7" s="291"/>
      <c r="BW7" s="291"/>
      <c r="BX7" s="291"/>
      <c r="BY7" s="291"/>
      <c r="BZ7" s="291"/>
      <c r="CA7" s="291"/>
    </row>
    <row r="8" spans="1:79" x14ac:dyDescent="0.25">
      <c r="B8" s="166"/>
      <c r="C8" s="9"/>
      <c r="D8" s="9"/>
      <c r="E8" s="9"/>
      <c r="F8" s="9"/>
      <c r="G8" s="9"/>
      <c r="H8" s="9"/>
      <c r="I8" s="9"/>
      <c r="J8" s="9"/>
      <c r="K8" s="9"/>
      <c r="L8" s="9"/>
      <c r="M8" s="9"/>
      <c r="N8" s="9"/>
      <c r="O8" s="9"/>
      <c r="P8" s="9"/>
      <c r="Q8" s="12"/>
    </row>
    <row r="9" spans="1:79" x14ac:dyDescent="0.25">
      <c r="B9" s="166"/>
      <c r="C9" s="24" t="s">
        <v>469</v>
      </c>
      <c r="D9" s="9"/>
      <c r="E9" s="9"/>
      <c r="F9" s="9"/>
      <c r="G9" s="9"/>
      <c r="H9" s="9"/>
      <c r="I9" s="9"/>
      <c r="J9" s="9"/>
      <c r="K9" s="9"/>
      <c r="L9" s="9"/>
      <c r="M9" s="9"/>
      <c r="N9" s="9"/>
      <c r="O9" s="9"/>
      <c r="P9" s="9"/>
      <c r="Q9" s="12"/>
    </row>
    <row r="10" spans="1:79" x14ac:dyDescent="0.25">
      <c r="B10" s="166"/>
      <c r="C10" s="302" t="s">
        <v>439</v>
      </c>
      <c r="D10" s="9"/>
      <c r="E10" s="9"/>
      <c r="F10" s="9"/>
      <c r="G10" s="9"/>
      <c r="H10" s="9"/>
      <c r="I10" s="9"/>
      <c r="J10" s="9"/>
      <c r="K10" s="9"/>
      <c r="L10" s="9"/>
      <c r="M10" s="9"/>
      <c r="N10" s="9"/>
      <c r="O10" s="9"/>
      <c r="P10" s="9"/>
      <c r="Q10" s="12"/>
    </row>
    <row r="11" spans="1:79" x14ac:dyDescent="0.25">
      <c r="B11" s="166"/>
      <c r="C11" s="9"/>
      <c r="D11" s="9"/>
      <c r="E11" s="9"/>
      <c r="F11" s="9"/>
      <c r="G11" s="9"/>
      <c r="H11" s="9"/>
      <c r="I11" s="9"/>
      <c r="J11" s="9"/>
      <c r="K11" s="9"/>
      <c r="L11" s="9"/>
      <c r="M11" s="9"/>
      <c r="N11" s="9"/>
      <c r="O11" s="9"/>
      <c r="P11" s="9"/>
      <c r="Q11" s="12"/>
    </row>
    <row r="12" spans="1:79" s="17" customFormat="1" ht="12.75" x14ac:dyDescent="0.2">
      <c r="A12" s="74"/>
      <c r="B12" s="141" t="s">
        <v>263</v>
      </c>
      <c r="C12" s="20" t="s">
        <v>264</v>
      </c>
      <c r="D12" s="11"/>
      <c r="E12" s="24"/>
      <c r="F12" s="24"/>
      <c r="G12" s="24"/>
      <c r="H12" s="24"/>
      <c r="I12" s="24"/>
      <c r="J12" s="24"/>
      <c r="K12" s="24"/>
      <c r="L12" s="24"/>
      <c r="M12" s="24"/>
      <c r="N12" s="24"/>
      <c r="O12" s="24"/>
      <c r="P12" s="24"/>
      <c r="Q12" s="142"/>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row>
    <row r="13" spans="1:79" s="17" customFormat="1" ht="12.75" x14ac:dyDescent="0.2">
      <c r="A13" s="74"/>
      <c r="B13" s="141"/>
      <c r="C13" s="11"/>
      <c r="D13" s="11"/>
      <c r="E13" s="24"/>
      <c r="F13" s="24"/>
      <c r="G13" s="24"/>
      <c r="H13" s="24"/>
      <c r="I13" s="24"/>
      <c r="J13" s="24"/>
      <c r="K13" s="24"/>
      <c r="L13" s="24"/>
      <c r="M13" s="24"/>
      <c r="N13" s="24"/>
      <c r="O13" s="24"/>
      <c r="P13" s="24"/>
      <c r="Q13" s="142"/>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row>
    <row r="14" spans="1:79" s="17" customFormat="1" ht="39.75" customHeight="1" x14ac:dyDescent="0.2">
      <c r="A14" s="74"/>
      <c r="B14" s="141"/>
      <c r="C14" s="24"/>
      <c r="D14" s="224" t="s">
        <v>265</v>
      </c>
      <c r="E14" s="224" t="s">
        <v>139</v>
      </c>
      <c r="F14" s="24"/>
      <c r="G14" s="24"/>
      <c r="H14" s="24"/>
      <c r="I14" s="24"/>
      <c r="J14" s="24"/>
      <c r="K14" s="24"/>
      <c r="L14" s="24"/>
      <c r="M14" s="24"/>
      <c r="N14" s="24"/>
      <c r="O14" s="24"/>
      <c r="P14" s="24"/>
      <c r="Q14" s="142"/>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row>
    <row r="15" spans="1:79" s="17" customFormat="1" ht="12.75" x14ac:dyDescent="0.2">
      <c r="A15" s="74"/>
      <c r="B15" s="141"/>
      <c r="C15" s="163" t="s">
        <v>140</v>
      </c>
      <c r="D15" s="335">
        <v>1</v>
      </c>
      <c r="E15" s="335">
        <v>0.3921</v>
      </c>
      <c r="F15" s="24"/>
      <c r="G15" s="24"/>
      <c r="H15" s="24"/>
      <c r="I15" s="24"/>
      <c r="J15" s="24"/>
      <c r="K15" s="24"/>
      <c r="L15" s="24"/>
      <c r="M15" s="24"/>
      <c r="N15" s="24"/>
      <c r="O15" s="24"/>
      <c r="P15" s="24"/>
      <c r="Q15" s="142"/>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row>
    <row r="16" spans="1:79" s="17" customFormat="1" ht="12.75" x14ac:dyDescent="0.2">
      <c r="A16" s="74"/>
      <c r="B16" s="141"/>
      <c r="C16" s="162" t="s">
        <v>141</v>
      </c>
      <c r="D16" s="311"/>
      <c r="E16" s="311"/>
      <c r="F16" s="24"/>
      <c r="G16" s="24"/>
      <c r="H16" s="24"/>
      <c r="I16" s="24"/>
      <c r="J16" s="24"/>
      <c r="K16" s="24"/>
      <c r="L16" s="24"/>
      <c r="M16" s="24"/>
      <c r="N16" s="24"/>
      <c r="O16" s="24"/>
      <c r="P16" s="24"/>
      <c r="Q16" s="142"/>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row>
    <row r="17" spans="1:79" s="17" customFormat="1" ht="12.75" x14ac:dyDescent="0.2">
      <c r="A17" s="74"/>
      <c r="B17" s="141"/>
      <c r="C17" s="157" t="s">
        <v>142</v>
      </c>
      <c r="D17" s="335"/>
      <c r="E17" s="335"/>
      <c r="F17" s="24"/>
      <c r="G17" s="24"/>
      <c r="H17" s="24"/>
      <c r="I17" s="24"/>
      <c r="J17" s="24"/>
      <c r="K17" s="24"/>
      <c r="L17" s="24"/>
      <c r="M17" s="24"/>
      <c r="N17" s="24"/>
      <c r="O17" s="24"/>
      <c r="P17" s="24"/>
      <c r="Q17" s="142"/>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row>
    <row r="18" spans="1:79" s="17" customFormat="1" ht="12.75" x14ac:dyDescent="0.2">
      <c r="A18" s="74"/>
      <c r="B18" s="141"/>
      <c r="C18" s="157" t="s">
        <v>143</v>
      </c>
      <c r="D18" s="335"/>
      <c r="E18" s="335"/>
      <c r="F18" s="24"/>
      <c r="G18" s="24"/>
      <c r="H18" s="24"/>
      <c r="I18" s="24"/>
      <c r="J18" s="24"/>
      <c r="K18" s="24"/>
      <c r="L18" s="24"/>
      <c r="M18" s="24"/>
      <c r="N18" s="24"/>
      <c r="O18" s="24"/>
      <c r="P18" s="24"/>
      <c r="Q18" s="142"/>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row>
    <row r="19" spans="1:79" s="17" customFormat="1" ht="12.75" x14ac:dyDescent="0.2">
      <c r="A19" s="74"/>
      <c r="B19" s="141"/>
      <c r="C19" s="157" t="s">
        <v>144</v>
      </c>
      <c r="D19" s="335"/>
      <c r="E19" s="335"/>
      <c r="F19" s="24"/>
      <c r="G19" s="24"/>
      <c r="H19" s="24"/>
      <c r="I19" s="24"/>
      <c r="J19" s="24"/>
      <c r="K19" s="24"/>
      <c r="L19" s="24"/>
      <c r="M19" s="24"/>
      <c r="N19" s="24"/>
      <c r="O19" s="24"/>
      <c r="P19" s="24"/>
      <c r="Q19" s="142"/>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row>
    <row r="20" spans="1:79" s="17" customFormat="1" ht="12.75" x14ac:dyDescent="0.2">
      <c r="A20" s="74"/>
      <c r="B20" s="141"/>
      <c r="C20" s="157" t="s">
        <v>145</v>
      </c>
      <c r="D20" s="335"/>
      <c r="E20" s="335"/>
      <c r="F20" s="24"/>
      <c r="G20" s="24"/>
      <c r="H20" s="24"/>
      <c r="I20" s="24"/>
      <c r="J20" s="24"/>
      <c r="K20" s="24"/>
      <c r="L20" s="24"/>
      <c r="M20" s="24"/>
      <c r="N20" s="24"/>
      <c r="O20" s="24"/>
      <c r="P20" s="24"/>
      <c r="Q20" s="142"/>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row>
    <row r="21" spans="1:79" s="17" customFormat="1" ht="12.75" x14ac:dyDescent="0.2">
      <c r="A21" s="74"/>
      <c r="B21" s="141"/>
      <c r="C21" s="157" t="s">
        <v>266</v>
      </c>
      <c r="D21" s="335"/>
      <c r="E21" s="335"/>
      <c r="F21" s="145"/>
      <c r="G21" s="24"/>
      <c r="H21" s="24"/>
      <c r="I21" s="24"/>
      <c r="J21" s="24"/>
      <c r="K21" s="24"/>
      <c r="L21" s="24"/>
      <c r="M21" s="24"/>
      <c r="N21" s="24"/>
      <c r="O21" s="24"/>
      <c r="P21" s="24"/>
      <c r="Q21" s="142"/>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c r="BV21" s="74"/>
      <c r="BW21" s="74"/>
      <c r="BX21" s="74"/>
      <c r="BY21" s="74"/>
      <c r="BZ21" s="74"/>
      <c r="CA21" s="74"/>
    </row>
    <row r="22" spans="1:79" s="17" customFormat="1" x14ac:dyDescent="0.25">
      <c r="A22" s="74"/>
      <c r="B22" s="141"/>
      <c r="C22" s="225" t="s">
        <v>147</v>
      </c>
      <c r="D22" s="391">
        <f>D21</f>
        <v>0</v>
      </c>
      <c r="E22" s="391">
        <f>E20+E21</f>
        <v>0</v>
      </c>
      <c r="F22" s="24"/>
      <c r="G22" s="24"/>
      <c r="H22" s="24"/>
      <c r="I22" s="9"/>
      <c r="J22" s="24"/>
      <c r="K22" s="24"/>
      <c r="L22" s="24"/>
      <c r="M22" s="24"/>
      <c r="N22" s="24"/>
      <c r="O22" s="24"/>
      <c r="P22" s="24"/>
      <c r="Q22" s="142"/>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74"/>
      <c r="BX22" s="74"/>
      <c r="BY22" s="74"/>
      <c r="BZ22" s="74"/>
      <c r="CA22" s="74"/>
    </row>
    <row r="23" spans="1:79" s="35" customFormat="1" ht="12.75" x14ac:dyDescent="0.2">
      <c r="A23" s="74"/>
      <c r="B23" s="18"/>
      <c r="C23" s="11"/>
      <c r="D23" s="11"/>
      <c r="E23" s="11"/>
      <c r="F23" s="11"/>
      <c r="G23" s="11"/>
      <c r="H23" s="11"/>
      <c r="I23" s="11"/>
      <c r="J23" s="11"/>
      <c r="K23" s="11"/>
      <c r="L23" s="11"/>
      <c r="M23" s="11"/>
      <c r="N23" s="11"/>
      <c r="O23" s="11"/>
      <c r="P23" s="11"/>
      <c r="Q23" s="167"/>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4"/>
      <c r="BV23" s="74"/>
      <c r="BW23" s="74"/>
      <c r="BX23" s="74"/>
      <c r="BY23" s="74"/>
      <c r="BZ23" s="74"/>
      <c r="CA23" s="74"/>
    </row>
    <row r="24" spans="1:79" s="17" customFormat="1" ht="12.75" x14ac:dyDescent="0.2">
      <c r="A24" s="74"/>
      <c r="B24" s="141"/>
      <c r="C24" s="11"/>
      <c r="D24" s="11"/>
      <c r="E24" s="24"/>
      <c r="F24" s="24"/>
      <c r="G24" s="24"/>
      <c r="H24" s="24"/>
      <c r="I24" s="24"/>
      <c r="J24" s="24"/>
      <c r="K24" s="24"/>
      <c r="L24" s="24"/>
      <c r="M24" s="24"/>
      <c r="N24" s="24"/>
      <c r="O24" s="24"/>
      <c r="P24" s="24"/>
      <c r="Q24" s="142"/>
      <c r="R24" s="74"/>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c r="BA24" s="74"/>
      <c r="BB24" s="74"/>
      <c r="BC24" s="74"/>
      <c r="BD24" s="74"/>
      <c r="BE24" s="74"/>
      <c r="BF24" s="74"/>
      <c r="BG24" s="74"/>
      <c r="BH24" s="74"/>
      <c r="BI24" s="74"/>
      <c r="BJ24" s="74"/>
      <c r="BK24" s="74"/>
      <c r="BL24" s="74"/>
      <c r="BM24" s="74"/>
      <c r="BN24" s="74"/>
      <c r="BO24" s="74"/>
      <c r="BP24" s="74"/>
      <c r="BQ24" s="74"/>
      <c r="BR24" s="74"/>
      <c r="BS24" s="74"/>
      <c r="BT24" s="74"/>
      <c r="BU24" s="74"/>
      <c r="BV24" s="74"/>
      <c r="BW24" s="74"/>
      <c r="BX24" s="74"/>
      <c r="BY24" s="74"/>
      <c r="BZ24" s="74"/>
      <c r="CA24" s="74"/>
    </row>
    <row r="25" spans="1:79" s="17" customFormat="1" ht="12.75" x14ac:dyDescent="0.2">
      <c r="A25" s="74"/>
      <c r="B25" s="141" t="s">
        <v>267</v>
      </c>
      <c r="C25" s="26" t="s">
        <v>268</v>
      </c>
      <c r="D25" s="24"/>
      <c r="E25" s="10"/>
      <c r="F25" s="10"/>
      <c r="G25" s="10"/>
      <c r="H25" s="10"/>
      <c r="I25" s="10"/>
      <c r="J25" s="10"/>
      <c r="K25" s="10"/>
      <c r="L25" s="10"/>
      <c r="M25" s="10"/>
      <c r="N25" s="10"/>
      <c r="O25" s="24"/>
      <c r="P25" s="24"/>
      <c r="Q25" s="142"/>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74"/>
      <c r="BC25" s="74"/>
      <c r="BD25" s="74"/>
      <c r="BE25" s="74"/>
      <c r="BF25" s="74"/>
      <c r="BG25" s="74"/>
      <c r="BH25" s="74"/>
      <c r="BI25" s="74"/>
      <c r="BJ25" s="74"/>
      <c r="BK25" s="74"/>
      <c r="BL25" s="74"/>
      <c r="BM25" s="74"/>
      <c r="BN25" s="74"/>
      <c r="BO25" s="74"/>
      <c r="BP25" s="74"/>
      <c r="BQ25" s="74"/>
      <c r="BR25" s="74"/>
      <c r="BS25" s="74"/>
      <c r="BT25" s="74"/>
      <c r="BU25" s="74"/>
      <c r="BV25" s="74"/>
      <c r="BW25" s="74"/>
      <c r="BX25" s="74"/>
      <c r="BY25" s="74"/>
      <c r="BZ25" s="74"/>
      <c r="CA25" s="74"/>
    </row>
    <row r="26" spans="1:79" s="17" customFormat="1" ht="12.75" x14ac:dyDescent="0.2">
      <c r="A26" s="74"/>
      <c r="B26" s="141"/>
      <c r="C26" s="24"/>
      <c r="D26" s="24"/>
      <c r="E26" s="24"/>
      <c r="F26" s="24"/>
      <c r="G26" s="24"/>
      <c r="H26" s="24"/>
      <c r="I26" s="24"/>
      <c r="J26" s="24"/>
      <c r="K26" s="24"/>
      <c r="L26" s="24"/>
      <c r="M26" s="24"/>
      <c r="N26" s="24"/>
      <c r="O26" s="24"/>
      <c r="P26" s="24"/>
      <c r="Q26" s="142"/>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74"/>
      <c r="BL26" s="74"/>
      <c r="BM26" s="74"/>
      <c r="BN26" s="74"/>
      <c r="BO26" s="74"/>
      <c r="BP26" s="74"/>
      <c r="BQ26" s="74"/>
      <c r="BR26" s="74"/>
      <c r="BS26" s="74"/>
      <c r="BT26" s="74"/>
      <c r="BU26" s="74"/>
      <c r="BV26" s="74"/>
      <c r="BW26" s="74"/>
      <c r="BX26" s="74"/>
      <c r="BY26" s="74"/>
      <c r="BZ26" s="74"/>
      <c r="CA26" s="74"/>
    </row>
    <row r="27" spans="1:79" s="36" customFormat="1" ht="64.5" thickBot="1" x14ac:dyDescent="0.3">
      <c r="A27" s="175"/>
      <c r="B27" s="168"/>
      <c r="C27" s="269"/>
      <c r="D27" s="269"/>
      <c r="E27" s="224" t="s">
        <v>269</v>
      </c>
      <c r="F27" s="224" t="s">
        <v>270</v>
      </c>
      <c r="G27" s="224" t="s">
        <v>271</v>
      </c>
      <c r="H27" s="224" t="s">
        <v>272</v>
      </c>
      <c r="I27" s="224" t="s">
        <v>273</v>
      </c>
      <c r="J27" s="224" t="s">
        <v>274</v>
      </c>
      <c r="K27" s="224" t="s">
        <v>275</v>
      </c>
      <c r="L27" s="224" t="s">
        <v>276</v>
      </c>
      <c r="M27" s="224" t="s">
        <v>277</v>
      </c>
      <c r="N27" s="224" t="s">
        <v>278</v>
      </c>
      <c r="O27" s="224" t="s">
        <v>49</v>
      </c>
      <c r="P27" s="224" t="s">
        <v>265</v>
      </c>
      <c r="Q27" s="170"/>
      <c r="R27" s="175"/>
      <c r="S27" s="175"/>
      <c r="T27" s="175"/>
      <c r="U27" s="175"/>
      <c r="V27" s="175"/>
      <c r="W27" s="175"/>
      <c r="X27" s="175"/>
      <c r="Y27" s="175"/>
      <c r="Z27" s="175"/>
      <c r="AA27" s="175"/>
      <c r="AB27" s="175"/>
      <c r="AC27" s="175"/>
      <c r="AD27" s="175"/>
      <c r="AE27" s="175"/>
      <c r="AF27" s="175"/>
      <c r="AG27" s="175"/>
      <c r="AH27" s="175"/>
      <c r="AI27" s="175"/>
      <c r="AJ27" s="175"/>
      <c r="AK27" s="175"/>
      <c r="AL27" s="175"/>
      <c r="AM27" s="175"/>
      <c r="AN27" s="175"/>
      <c r="AO27" s="175"/>
      <c r="AP27" s="175"/>
      <c r="AQ27" s="175"/>
      <c r="AR27" s="175"/>
      <c r="AS27" s="175"/>
      <c r="AT27" s="175"/>
      <c r="AU27" s="175"/>
      <c r="AV27" s="175"/>
      <c r="AW27" s="175"/>
      <c r="AX27" s="175"/>
      <c r="AY27" s="175"/>
      <c r="AZ27" s="175"/>
      <c r="BA27" s="175"/>
      <c r="BB27" s="175"/>
      <c r="BC27" s="175"/>
      <c r="BD27" s="175"/>
      <c r="BE27" s="175"/>
      <c r="BF27" s="175"/>
      <c r="BG27" s="175"/>
      <c r="BH27" s="175"/>
      <c r="BI27" s="175"/>
      <c r="BJ27" s="175"/>
      <c r="BK27" s="175"/>
      <c r="BL27" s="175"/>
      <c r="BM27" s="175"/>
      <c r="BN27" s="175"/>
      <c r="BO27" s="175"/>
      <c r="BP27" s="175"/>
      <c r="BQ27" s="175"/>
      <c r="BR27" s="175"/>
      <c r="BS27" s="175"/>
      <c r="BT27" s="175"/>
      <c r="BU27" s="175"/>
      <c r="BV27" s="175"/>
      <c r="BW27" s="175"/>
      <c r="BX27" s="175"/>
      <c r="BY27" s="175"/>
      <c r="BZ27" s="175"/>
      <c r="CA27" s="175"/>
    </row>
    <row r="28" spans="1:79" s="17" customFormat="1" ht="13.5" thickTop="1" x14ac:dyDescent="0.2">
      <c r="A28" s="74"/>
      <c r="B28" s="141"/>
      <c r="C28" s="484" t="s">
        <v>279</v>
      </c>
      <c r="D28" s="236" t="s">
        <v>39</v>
      </c>
      <c r="E28" s="270"/>
      <c r="F28" s="382">
        <v>1730.2739999999999</v>
      </c>
      <c r="G28" s="382">
        <v>388.798</v>
      </c>
      <c r="H28" s="382"/>
      <c r="I28" s="382">
        <v>5335.6460000000006</v>
      </c>
      <c r="J28" s="382">
        <v>1147.9169999999999</v>
      </c>
      <c r="K28" s="382">
        <v>6347.2389999999996</v>
      </c>
      <c r="L28" s="382">
        <v>1820.8340000000001</v>
      </c>
      <c r="M28" s="382">
        <v>6317.1880000000001</v>
      </c>
      <c r="N28" s="382"/>
      <c r="O28" s="280">
        <f>SUM(E28:N28)</f>
        <v>23087.896000000001</v>
      </c>
      <c r="P28" s="361">
        <f t="shared" ref="P28:P37" si="0">O28/$O$38</f>
        <v>0.70109735834994069</v>
      </c>
      <c r="Q28" s="142"/>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74"/>
      <c r="BT28" s="74"/>
      <c r="BU28" s="74"/>
      <c r="BV28" s="74"/>
      <c r="BW28" s="74"/>
      <c r="BX28" s="74"/>
      <c r="BY28" s="74"/>
      <c r="BZ28" s="74"/>
      <c r="CA28" s="74"/>
    </row>
    <row r="29" spans="1:79" s="17" customFormat="1" x14ac:dyDescent="0.25">
      <c r="A29" s="74"/>
      <c r="B29" s="141"/>
      <c r="C29" s="489"/>
      <c r="D29" s="109" t="s">
        <v>280</v>
      </c>
      <c r="E29" s="260"/>
      <c r="F29" s="383"/>
      <c r="G29" s="383">
        <v>16.309999999999999</v>
      </c>
      <c r="H29" s="383"/>
      <c r="I29" s="383">
        <v>482.97</v>
      </c>
      <c r="J29" s="383">
        <v>51.9</v>
      </c>
      <c r="K29" s="383"/>
      <c r="L29" s="383"/>
      <c r="M29" s="383"/>
      <c r="N29" s="383"/>
      <c r="O29" s="248">
        <f t="shared" ref="O29:O37" si="1">SUM(E29:N29)</f>
        <v>551.18000000000006</v>
      </c>
      <c r="P29" s="345">
        <f t="shared" si="0"/>
        <v>1.6737377973953121E-2</v>
      </c>
      <c r="Q29" s="142"/>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74"/>
      <c r="BS29" s="74"/>
      <c r="BT29" s="74"/>
      <c r="BU29" s="74"/>
      <c r="BV29" s="74"/>
      <c r="BW29" s="74"/>
      <c r="BX29" s="74"/>
      <c r="BY29" s="74"/>
      <c r="BZ29" s="74"/>
      <c r="CA29" s="74"/>
    </row>
    <row r="30" spans="1:79" s="17" customFormat="1" x14ac:dyDescent="0.25">
      <c r="A30" s="74"/>
      <c r="B30" s="141"/>
      <c r="C30" s="489"/>
      <c r="D30" s="109" t="s">
        <v>281</v>
      </c>
      <c r="E30" s="260"/>
      <c r="F30" s="393"/>
      <c r="G30" s="383">
        <v>15</v>
      </c>
      <c r="H30" s="383"/>
      <c r="I30" s="383"/>
      <c r="J30" s="383"/>
      <c r="K30" s="383"/>
      <c r="L30" s="383"/>
      <c r="M30" s="383"/>
      <c r="N30" s="383"/>
      <c r="O30" s="248">
        <f t="shared" si="1"/>
        <v>15</v>
      </c>
      <c r="P30" s="345">
        <f t="shared" si="0"/>
        <v>4.5549669728454727E-4</v>
      </c>
      <c r="Q30" s="142"/>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74"/>
      <c r="BS30" s="74"/>
      <c r="BT30" s="74"/>
      <c r="BU30" s="74"/>
      <c r="BV30" s="74"/>
      <c r="BW30" s="74"/>
      <c r="BX30" s="74"/>
      <c r="BY30" s="74"/>
      <c r="BZ30" s="74"/>
      <c r="CA30" s="74"/>
    </row>
    <row r="31" spans="1:79" s="17" customFormat="1" x14ac:dyDescent="0.25">
      <c r="A31" s="74"/>
      <c r="B31" s="141"/>
      <c r="C31" s="489"/>
      <c r="D31" s="109" t="s">
        <v>282</v>
      </c>
      <c r="E31" s="260"/>
      <c r="F31" s="393">
        <v>2310.3200000000002</v>
      </c>
      <c r="G31" s="383">
        <v>6.42</v>
      </c>
      <c r="H31" s="383"/>
      <c r="I31" s="383">
        <v>672.09</v>
      </c>
      <c r="J31" s="383"/>
      <c r="K31" s="383">
        <v>521.16</v>
      </c>
      <c r="L31" s="383"/>
      <c r="M31" s="383"/>
      <c r="N31" s="383"/>
      <c r="O31" s="248">
        <f t="shared" si="1"/>
        <v>3509.9900000000002</v>
      </c>
      <c r="P31" s="345">
        <f t="shared" si="0"/>
        <v>0.10658592350011922</v>
      </c>
      <c r="Q31" s="142"/>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4"/>
      <c r="BM31" s="74"/>
      <c r="BN31" s="74"/>
      <c r="BO31" s="74"/>
      <c r="BP31" s="74"/>
      <c r="BQ31" s="74"/>
      <c r="BR31" s="74"/>
      <c r="BS31" s="74"/>
      <c r="BT31" s="74"/>
      <c r="BU31" s="74"/>
      <c r="BV31" s="74"/>
      <c r="BW31" s="74"/>
      <c r="BX31" s="74"/>
      <c r="BY31" s="74"/>
      <c r="BZ31" s="74"/>
      <c r="CA31" s="74"/>
    </row>
    <row r="32" spans="1:79" s="17" customFormat="1" x14ac:dyDescent="0.25">
      <c r="A32" s="74"/>
      <c r="B32" s="141"/>
      <c r="C32" s="489"/>
      <c r="D32" s="109" t="s">
        <v>283</v>
      </c>
      <c r="E32" s="260"/>
      <c r="F32" s="393">
        <v>403.5</v>
      </c>
      <c r="G32" s="383"/>
      <c r="H32" s="383"/>
      <c r="I32" s="383"/>
      <c r="J32" s="383"/>
      <c r="K32" s="383"/>
      <c r="L32" s="383"/>
      <c r="M32" s="383"/>
      <c r="N32" s="383"/>
      <c r="O32" s="248">
        <f t="shared" si="1"/>
        <v>403.5</v>
      </c>
      <c r="P32" s="345">
        <f t="shared" si="0"/>
        <v>1.2252861156954321E-2</v>
      </c>
      <c r="Q32" s="142"/>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4"/>
      <c r="BR32" s="74"/>
      <c r="BS32" s="74"/>
      <c r="BT32" s="74"/>
      <c r="BU32" s="74"/>
      <c r="BV32" s="74"/>
      <c r="BW32" s="74"/>
      <c r="BX32" s="74"/>
      <c r="BY32" s="74"/>
      <c r="BZ32" s="74"/>
      <c r="CA32" s="74"/>
    </row>
    <row r="33" spans="1:79" s="17" customFormat="1" x14ac:dyDescent="0.25">
      <c r="A33" s="74"/>
      <c r="B33" s="141"/>
      <c r="C33" s="489"/>
      <c r="D33" s="109" t="s">
        <v>284</v>
      </c>
      <c r="E33" s="260"/>
      <c r="F33" s="393"/>
      <c r="G33" s="383">
        <v>65</v>
      </c>
      <c r="H33" s="383"/>
      <c r="I33" s="383">
        <v>21</v>
      </c>
      <c r="J33" s="383"/>
      <c r="K33" s="383"/>
      <c r="L33" s="383"/>
      <c r="M33" s="383"/>
      <c r="N33" s="383"/>
      <c r="O33" s="248">
        <f t="shared" si="1"/>
        <v>86</v>
      </c>
      <c r="P33" s="345">
        <f t="shared" si="0"/>
        <v>2.6115143977647379E-3</v>
      </c>
      <c r="Q33" s="142"/>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c r="BS33" s="74"/>
      <c r="BT33" s="74"/>
      <c r="BU33" s="74"/>
      <c r="BV33" s="74"/>
      <c r="BW33" s="74"/>
      <c r="BX33" s="74"/>
      <c r="BY33" s="74"/>
      <c r="BZ33" s="74"/>
      <c r="CA33" s="74"/>
    </row>
    <row r="34" spans="1:79" s="17" customFormat="1" ht="15.75" thickBot="1" x14ac:dyDescent="0.3">
      <c r="A34" s="74"/>
      <c r="B34" s="141"/>
      <c r="C34" s="489"/>
      <c r="D34" s="109" t="s">
        <v>285</v>
      </c>
      <c r="E34" s="260"/>
      <c r="F34" s="393"/>
      <c r="G34" s="383"/>
      <c r="H34" s="383"/>
      <c r="I34" s="383">
        <v>91.86</v>
      </c>
      <c r="J34" s="383">
        <v>693.54</v>
      </c>
      <c r="K34" s="383">
        <v>293.95</v>
      </c>
      <c r="L34" s="383"/>
      <c r="M34" s="383">
        <v>161.61000000000001</v>
      </c>
      <c r="N34" s="383"/>
      <c r="O34" s="248">
        <f t="shared" si="1"/>
        <v>1240.96</v>
      </c>
      <c r="P34" s="345">
        <f t="shared" si="0"/>
        <v>3.7683545430815459E-2</v>
      </c>
      <c r="Q34" s="142"/>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4"/>
      <c r="BS34" s="74"/>
      <c r="BT34" s="74"/>
      <c r="BU34" s="74"/>
      <c r="BV34" s="74"/>
      <c r="BW34" s="74"/>
      <c r="BX34" s="74"/>
      <c r="BY34" s="74"/>
      <c r="BZ34" s="74"/>
      <c r="CA34" s="74"/>
    </row>
    <row r="35" spans="1:79" s="17" customFormat="1" ht="14.25" thickTop="1" thickBot="1" x14ac:dyDescent="0.25">
      <c r="A35" s="74"/>
      <c r="B35" s="141"/>
      <c r="C35" s="232" t="s">
        <v>390</v>
      </c>
      <c r="D35" s="233" t="s">
        <v>286</v>
      </c>
      <c r="E35" s="275"/>
      <c r="F35" s="384"/>
      <c r="G35" s="384"/>
      <c r="H35" s="384"/>
      <c r="I35" s="384">
        <v>218.32499999999999</v>
      </c>
      <c r="J35" s="384"/>
      <c r="K35" s="384">
        <v>341.71699999999998</v>
      </c>
      <c r="L35" s="384"/>
      <c r="M35" s="384">
        <v>1202.626</v>
      </c>
      <c r="N35" s="384"/>
      <c r="O35" s="281">
        <f t="shared" si="1"/>
        <v>1762.6679999999999</v>
      </c>
      <c r="P35" s="362">
        <f t="shared" si="0"/>
        <v>5.3525963493943889E-2</v>
      </c>
      <c r="Q35" s="142"/>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4"/>
      <c r="BR35" s="74"/>
      <c r="BS35" s="74"/>
      <c r="BT35" s="74"/>
      <c r="BU35" s="74"/>
      <c r="BV35" s="74"/>
      <c r="BW35" s="74"/>
      <c r="BX35" s="74"/>
      <c r="BY35" s="74"/>
      <c r="BZ35" s="74"/>
      <c r="CA35" s="74"/>
    </row>
    <row r="36" spans="1:79" s="17" customFormat="1" ht="15.75" thickTop="1" x14ac:dyDescent="0.25">
      <c r="A36" s="74"/>
      <c r="B36" s="141"/>
      <c r="C36" s="484" t="s">
        <v>391</v>
      </c>
      <c r="D36" s="234" t="s">
        <v>287</v>
      </c>
      <c r="E36" s="270"/>
      <c r="F36" s="385"/>
      <c r="G36" s="385">
        <v>42.39</v>
      </c>
      <c r="H36" s="385"/>
      <c r="I36" s="385">
        <v>1465.83</v>
      </c>
      <c r="J36" s="385"/>
      <c r="K36" s="385">
        <v>236.27</v>
      </c>
      <c r="L36" s="385"/>
      <c r="M36" s="385">
        <v>78.08</v>
      </c>
      <c r="N36" s="385"/>
      <c r="O36" s="280">
        <f t="shared" si="1"/>
        <v>1822.57</v>
      </c>
      <c r="P36" s="361">
        <f t="shared" si="0"/>
        <v>5.5344974371326489E-2</v>
      </c>
      <c r="Q36" s="142"/>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4"/>
      <c r="BR36" s="74"/>
      <c r="BS36" s="74"/>
      <c r="BT36" s="74"/>
      <c r="BU36" s="74"/>
      <c r="BV36" s="74"/>
      <c r="BW36" s="74"/>
      <c r="BX36" s="74"/>
      <c r="BY36" s="74"/>
      <c r="BZ36" s="74"/>
      <c r="CA36" s="74"/>
    </row>
    <row r="37" spans="1:79" s="17" customFormat="1" ht="13.5" thickBot="1" x14ac:dyDescent="0.25">
      <c r="A37" s="74"/>
      <c r="B37" s="141"/>
      <c r="C37" s="485"/>
      <c r="D37" s="235" t="s">
        <v>288</v>
      </c>
      <c r="E37" s="278"/>
      <c r="F37" s="386"/>
      <c r="G37" s="386"/>
      <c r="H37" s="386"/>
      <c r="I37" s="386">
        <v>31.38</v>
      </c>
      <c r="J37" s="386">
        <v>419.94</v>
      </c>
      <c r="K37" s="386"/>
      <c r="L37" s="386"/>
      <c r="M37" s="386"/>
      <c r="N37" s="386"/>
      <c r="O37" s="282">
        <f t="shared" si="1"/>
        <v>451.32</v>
      </c>
      <c r="P37" s="363">
        <f t="shared" si="0"/>
        <v>1.3704984627897458E-2</v>
      </c>
      <c r="Q37" s="142"/>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74"/>
      <c r="BC37" s="74"/>
      <c r="BD37" s="74"/>
      <c r="BE37" s="74"/>
      <c r="BF37" s="74"/>
      <c r="BG37" s="74"/>
      <c r="BH37" s="74"/>
      <c r="BI37" s="74"/>
      <c r="BJ37" s="74"/>
      <c r="BK37" s="74"/>
      <c r="BL37" s="74"/>
      <c r="BM37" s="74"/>
      <c r="BN37" s="74"/>
      <c r="BO37" s="74"/>
      <c r="BP37" s="74"/>
      <c r="BQ37" s="74"/>
      <c r="BR37" s="74"/>
      <c r="BS37" s="74"/>
      <c r="BT37" s="74"/>
      <c r="BU37" s="74"/>
      <c r="BV37" s="74"/>
      <c r="BW37" s="74"/>
      <c r="BX37" s="74"/>
      <c r="BY37" s="74"/>
      <c r="BZ37" s="74"/>
      <c r="CA37" s="74"/>
    </row>
    <row r="38" spans="1:79" s="17" customFormat="1" ht="13.5" thickTop="1" x14ac:dyDescent="0.2">
      <c r="A38" s="74"/>
      <c r="B38" s="141"/>
      <c r="C38" s="491" t="s">
        <v>80</v>
      </c>
      <c r="D38" s="491"/>
      <c r="E38" s="279"/>
      <c r="F38" s="248">
        <f>SUM(F28:F37)</f>
        <v>4444.0940000000001</v>
      </c>
      <c r="G38" s="248">
        <f>SUM(G28:G37)</f>
        <v>533.91800000000001</v>
      </c>
      <c r="H38" s="248"/>
      <c r="I38" s="248">
        <f>SUM(I28:I37)</f>
        <v>8319.1010000000006</v>
      </c>
      <c r="J38" s="248">
        <f>SUM(J28:J37)</f>
        <v>2313.297</v>
      </c>
      <c r="K38" s="248">
        <f>SUM(K28:K37)</f>
        <v>7740.3359999999993</v>
      </c>
      <c r="L38" s="248">
        <f>SUM(L28:L37)</f>
        <v>1820.8340000000001</v>
      </c>
      <c r="M38" s="248">
        <f>SUM(M28:M37)</f>
        <v>7759.5039999999999</v>
      </c>
      <c r="N38" s="387"/>
      <c r="O38" s="248">
        <f>SUM(O28:O37)</f>
        <v>32931.084000000003</v>
      </c>
      <c r="P38" s="348">
        <f>SUM(P28:P37)</f>
        <v>0.99999999999999989</v>
      </c>
      <c r="Q38" s="142"/>
      <c r="R38" s="176"/>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4"/>
      <c r="BR38" s="74"/>
      <c r="BS38" s="74"/>
      <c r="BT38" s="74"/>
      <c r="BU38" s="74"/>
      <c r="BV38" s="74"/>
      <c r="BW38" s="74"/>
      <c r="BX38" s="74"/>
      <c r="BY38" s="74"/>
      <c r="BZ38" s="74"/>
      <c r="CA38" s="74"/>
    </row>
    <row r="39" spans="1:79" s="17" customFormat="1" ht="12.75" x14ac:dyDescent="0.2">
      <c r="A39" s="74"/>
      <c r="B39" s="141"/>
      <c r="C39" s="24"/>
      <c r="D39" s="24"/>
      <c r="E39" s="24"/>
      <c r="F39" s="388"/>
      <c r="G39" s="388"/>
      <c r="H39" s="388"/>
      <c r="I39" s="388"/>
      <c r="J39" s="388"/>
      <c r="K39" s="388"/>
      <c r="L39" s="388"/>
      <c r="M39" s="388"/>
      <c r="N39" s="388"/>
      <c r="O39" s="24"/>
      <c r="P39" s="24"/>
      <c r="Q39" s="142"/>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4"/>
      <c r="BR39" s="74"/>
      <c r="BS39" s="74"/>
      <c r="BT39" s="74"/>
      <c r="BU39" s="74"/>
      <c r="BV39" s="74"/>
      <c r="BW39" s="74"/>
      <c r="BX39" s="74"/>
      <c r="BY39" s="74"/>
      <c r="BZ39" s="74"/>
      <c r="CA39" s="74"/>
    </row>
    <row r="40" spans="1:79" s="47" customFormat="1" ht="12.75" x14ac:dyDescent="0.2">
      <c r="A40" s="74"/>
      <c r="B40" s="141"/>
      <c r="C40" s="24"/>
      <c r="D40" s="24"/>
      <c r="E40" s="24"/>
      <c r="F40" s="388"/>
      <c r="G40" s="388"/>
      <c r="H40" s="388"/>
      <c r="I40" s="388"/>
      <c r="J40" s="388"/>
      <c r="K40" s="388"/>
      <c r="L40" s="388"/>
      <c r="M40" s="388"/>
      <c r="N40" s="388"/>
      <c r="O40" s="24"/>
      <c r="P40" s="24"/>
      <c r="Q40" s="142"/>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c r="BA40" s="74"/>
      <c r="BB40" s="74"/>
      <c r="BC40" s="74"/>
      <c r="BD40" s="74"/>
      <c r="BE40" s="74"/>
      <c r="BF40" s="74"/>
      <c r="BG40" s="74"/>
      <c r="BH40" s="74"/>
      <c r="BI40" s="74"/>
      <c r="BJ40" s="74"/>
      <c r="BK40" s="74"/>
      <c r="BL40" s="74"/>
      <c r="BM40" s="74"/>
      <c r="BN40" s="74"/>
      <c r="BO40" s="74"/>
      <c r="BP40" s="74"/>
      <c r="BQ40" s="74"/>
      <c r="BR40" s="74"/>
      <c r="BS40" s="74"/>
      <c r="BT40" s="74"/>
      <c r="BU40" s="74"/>
      <c r="BV40" s="74"/>
      <c r="BW40" s="74"/>
      <c r="BX40" s="74"/>
      <c r="BY40" s="74"/>
      <c r="BZ40" s="74"/>
      <c r="CA40" s="74"/>
    </row>
    <row r="41" spans="1:79" s="17" customFormat="1" ht="12.75" x14ac:dyDescent="0.2">
      <c r="A41" s="74"/>
      <c r="B41" s="141"/>
      <c r="C41" s="24"/>
      <c r="D41" s="24"/>
      <c r="E41" s="24"/>
      <c r="F41" s="389"/>
      <c r="G41" s="389"/>
      <c r="H41" s="389"/>
      <c r="I41" s="389"/>
      <c r="J41" s="389"/>
      <c r="K41" s="389"/>
      <c r="L41" s="389"/>
      <c r="M41" s="389"/>
      <c r="N41" s="389"/>
      <c r="O41" s="24"/>
      <c r="P41" s="24"/>
      <c r="Q41" s="142"/>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c r="BB41" s="74"/>
      <c r="BC41" s="74"/>
      <c r="BD41" s="74"/>
      <c r="BE41" s="74"/>
      <c r="BF41" s="74"/>
      <c r="BG41" s="74"/>
      <c r="BH41" s="74"/>
      <c r="BI41" s="74"/>
      <c r="BJ41" s="74"/>
      <c r="BK41" s="74"/>
      <c r="BL41" s="74"/>
      <c r="BM41" s="74"/>
      <c r="BN41" s="74"/>
      <c r="BO41" s="74"/>
      <c r="BP41" s="74"/>
      <c r="BQ41" s="74"/>
      <c r="BR41" s="74"/>
      <c r="BS41" s="74"/>
      <c r="BT41" s="74"/>
      <c r="BU41" s="74"/>
      <c r="BV41" s="74"/>
      <c r="BW41" s="74"/>
      <c r="BX41" s="74"/>
      <c r="BY41" s="74"/>
      <c r="BZ41" s="74"/>
      <c r="CA41" s="74"/>
    </row>
    <row r="42" spans="1:79" s="17" customFormat="1" x14ac:dyDescent="0.25">
      <c r="A42" s="74"/>
      <c r="B42" s="141" t="s">
        <v>289</v>
      </c>
      <c r="C42" s="21" t="s">
        <v>290</v>
      </c>
      <c r="D42" s="9"/>
      <c r="E42" s="9"/>
      <c r="F42" s="9"/>
      <c r="G42" s="9"/>
      <c r="H42" s="9"/>
      <c r="I42" s="24"/>
      <c r="J42" s="24"/>
      <c r="K42" s="24"/>
      <c r="L42" s="24"/>
      <c r="M42" s="24"/>
      <c r="N42" s="24"/>
      <c r="O42" s="24"/>
      <c r="P42" s="24"/>
      <c r="Q42" s="142"/>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4"/>
      <c r="BR42" s="74"/>
      <c r="BS42" s="74"/>
      <c r="BT42" s="74"/>
      <c r="BU42" s="74"/>
      <c r="BV42" s="74"/>
      <c r="BW42" s="74"/>
      <c r="BX42" s="74"/>
      <c r="BY42" s="74"/>
      <c r="BZ42" s="74"/>
      <c r="CA42" s="74"/>
    </row>
    <row r="43" spans="1:79" s="17" customFormat="1" x14ac:dyDescent="0.25">
      <c r="A43" s="74"/>
      <c r="B43" s="141"/>
      <c r="C43" s="9"/>
      <c r="D43" s="9"/>
      <c r="E43" s="9"/>
      <c r="F43" s="9"/>
      <c r="G43" s="9"/>
      <c r="H43" s="9"/>
      <c r="I43" s="24"/>
      <c r="J43" s="24"/>
      <c r="K43" s="24"/>
      <c r="L43" s="24"/>
      <c r="M43" s="24"/>
      <c r="N43" s="24"/>
      <c r="O43" s="24"/>
      <c r="P43" s="24"/>
      <c r="Q43" s="142"/>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4"/>
      <c r="BR43" s="74"/>
      <c r="BS43" s="74"/>
      <c r="BT43" s="74"/>
      <c r="BU43" s="74"/>
      <c r="BV43" s="74"/>
      <c r="BW43" s="74"/>
      <c r="BX43" s="74"/>
      <c r="BY43" s="74"/>
      <c r="BZ43" s="74"/>
      <c r="CA43" s="74"/>
    </row>
    <row r="44" spans="1:79" s="17" customFormat="1" ht="15.75" customHeight="1" thickBot="1" x14ac:dyDescent="0.3">
      <c r="A44" s="74"/>
      <c r="B44" s="141"/>
      <c r="C44" s="9"/>
      <c r="D44" s="9"/>
      <c r="E44" s="370" t="s">
        <v>392</v>
      </c>
      <c r="F44" s="370" t="s">
        <v>393</v>
      </c>
      <c r="G44" s="224" t="s">
        <v>291</v>
      </c>
      <c r="H44" s="224" t="s">
        <v>80</v>
      </c>
      <c r="I44" s="24"/>
      <c r="J44" s="24"/>
      <c r="K44" s="24"/>
      <c r="L44" s="24"/>
      <c r="M44" s="24"/>
      <c r="N44" s="24"/>
      <c r="O44" s="24"/>
      <c r="P44" s="24"/>
      <c r="Q44" s="142"/>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4"/>
      <c r="BR44" s="74"/>
      <c r="BS44" s="74"/>
      <c r="BT44" s="74"/>
      <c r="BU44" s="74"/>
      <c r="BV44" s="74"/>
      <c r="BW44" s="74"/>
      <c r="BX44" s="74"/>
      <c r="BY44" s="74"/>
      <c r="BZ44" s="74"/>
      <c r="CA44" s="74"/>
    </row>
    <row r="45" spans="1:79" s="17" customFormat="1" ht="15" customHeight="1" thickTop="1" x14ac:dyDescent="0.2">
      <c r="A45" s="74"/>
      <c r="B45" s="141"/>
      <c r="C45" s="484" t="s">
        <v>279</v>
      </c>
      <c r="D45" s="234" t="s">
        <v>39</v>
      </c>
      <c r="E45" s="338">
        <v>22176.621419999999</v>
      </c>
      <c r="F45" s="371">
        <v>911.28573269999993</v>
      </c>
      <c r="G45" s="271"/>
      <c r="H45" s="272">
        <f>E45+F45+G45</f>
        <v>23087.907152699998</v>
      </c>
      <c r="I45" s="171"/>
      <c r="J45" s="172"/>
      <c r="K45" s="24"/>
      <c r="L45" s="24"/>
      <c r="M45" s="24"/>
      <c r="N45" s="24"/>
      <c r="O45" s="24"/>
      <c r="P45" s="24"/>
      <c r="Q45" s="142"/>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4"/>
      <c r="BR45" s="74"/>
      <c r="BS45" s="74"/>
      <c r="BT45" s="74"/>
      <c r="BU45" s="74"/>
      <c r="BV45" s="74"/>
      <c r="BW45" s="74"/>
      <c r="BX45" s="74"/>
      <c r="BY45" s="74"/>
      <c r="BZ45" s="74"/>
      <c r="CA45" s="74"/>
    </row>
    <row r="46" spans="1:79" s="17" customFormat="1" x14ac:dyDescent="0.25">
      <c r="A46" s="74"/>
      <c r="B46" s="141"/>
      <c r="C46" s="489"/>
      <c r="D46" s="124" t="s">
        <v>280</v>
      </c>
      <c r="E46" s="337">
        <v>50</v>
      </c>
      <c r="F46" s="336">
        <v>501.17995797999998</v>
      </c>
      <c r="G46" s="259"/>
      <c r="H46" s="187">
        <f t="shared" ref="H46:H51" si="2">E46+F46+G46</f>
        <v>551.17995797999993</v>
      </c>
      <c r="I46" s="171"/>
      <c r="J46" s="172"/>
      <c r="K46" s="24"/>
      <c r="L46" s="24"/>
      <c r="M46" s="24"/>
      <c r="N46" s="24"/>
      <c r="O46" s="24"/>
      <c r="P46" s="24"/>
      <c r="Q46" s="142"/>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4"/>
      <c r="BR46" s="74"/>
      <c r="BS46" s="74"/>
      <c r="BT46" s="74"/>
      <c r="BU46" s="74"/>
      <c r="BV46" s="74"/>
      <c r="BW46" s="74"/>
      <c r="BX46" s="74"/>
      <c r="BY46" s="74"/>
      <c r="BZ46" s="74"/>
      <c r="CA46" s="74"/>
    </row>
    <row r="47" spans="1:79" s="17" customFormat="1" x14ac:dyDescent="0.25">
      <c r="A47" s="74"/>
      <c r="B47" s="141"/>
      <c r="C47" s="489"/>
      <c r="D47" s="124" t="s">
        <v>281</v>
      </c>
      <c r="E47" s="337">
        <v>0</v>
      </c>
      <c r="F47" s="336">
        <v>15</v>
      </c>
      <c r="G47" s="259"/>
      <c r="H47" s="187">
        <f t="shared" si="2"/>
        <v>15</v>
      </c>
      <c r="I47" s="171"/>
      <c r="J47" s="172"/>
      <c r="K47" s="24"/>
      <c r="L47" s="24"/>
      <c r="M47" s="24"/>
      <c r="N47" s="24"/>
      <c r="O47" s="24"/>
      <c r="P47" s="24"/>
      <c r="Q47" s="142"/>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74"/>
      <c r="BB47" s="74"/>
      <c r="BC47" s="74"/>
      <c r="BD47" s="74"/>
      <c r="BE47" s="74"/>
      <c r="BF47" s="74"/>
      <c r="BG47" s="74"/>
      <c r="BH47" s="74"/>
      <c r="BI47" s="74"/>
      <c r="BJ47" s="74"/>
      <c r="BK47" s="74"/>
      <c r="BL47" s="74"/>
      <c r="BM47" s="74"/>
      <c r="BN47" s="74"/>
      <c r="BO47" s="74"/>
      <c r="BP47" s="74"/>
      <c r="BQ47" s="74"/>
      <c r="BR47" s="74"/>
      <c r="BS47" s="74"/>
      <c r="BT47" s="74"/>
      <c r="BU47" s="74"/>
      <c r="BV47" s="74"/>
      <c r="BW47" s="74"/>
      <c r="BX47" s="74"/>
      <c r="BY47" s="74"/>
      <c r="BZ47" s="74"/>
      <c r="CA47" s="74"/>
    </row>
    <row r="48" spans="1:79" s="17" customFormat="1" x14ac:dyDescent="0.25">
      <c r="A48" s="74"/>
      <c r="B48" s="141"/>
      <c r="C48" s="489"/>
      <c r="D48" s="124" t="s">
        <v>282</v>
      </c>
      <c r="E48" s="337">
        <v>465.32473647</v>
      </c>
      <c r="F48" s="336">
        <v>3044.6768204600003</v>
      </c>
      <c r="G48" s="259"/>
      <c r="H48" s="187">
        <f t="shared" si="2"/>
        <v>3510.0015569300003</v>
      </c>
      <c r="I48" s="171"/>
      <c r="J48" s="172"/>
      <c r="K48" s="24"/>
      <c r="L48" s="24"/>
      <c r="M48" s="24"/>
      <c r="N48" s="24"/>
      <c r="O48" s="24"/>
      <c r="P48" s="24"/>
      <c r="Q48" s="142"/>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c r="BB48" s="74"/>
      <c r="BC48" s="74"/>
      <c r="BD48" s="74"/>
      <c r="BE48" s="74"/>
      <c r="BF48" s="74"/>
      <c r="BG48" s="74"/>
      <c r="BH48" s="74"/>
      <c r="BI48" s="74"/>
      <c r="BJ48" s="74"/>
      <c r="BK48" s="74"/>
      <c r="BL48" s="74"/>
      <c r="BM48" s="74"/>
      <c r="BN48" s="74"/>
      <c r="BO48" s="74"/>
      <c r="BP48" s="74"/>
      <c r="BQ48" s="74"/>
      <c r="BR48" s="74"/>
      <c r="BS48" s="74"/>
      <c r="BT48" s="74"/>
      <c r="BU48" s="74"/>
      <c r="BV48" s="74"/>
      <c r="BW48" s="74"/>
      <c r="BX48" s="74"/>
      <c r="BY48" s="74"/>
      <c r="BZ48" s="74"/>
      <c r="CA48" s="74"/>
    </row>
    <row r="49" spans="1:79" s="17" customFormat="1" x14ac:dyDescent="0.25">
      <c r="A49" s="74"/>
      <c r="B49" s="141"/>
      <c r="C49" s="489"/>
      <c r="D49" s="124" t="s">
        <v>283</v>
      </c>
      <c r="E49" s="337">
        <v>0</v>
      </c>
      <c r="F49" s="336">
        <v>403.50109407999997</v>
      </c>
      <c r="G49" s="259"/>
      <c r="H49" s="187">
        <f t="shared" si="2"/>
        <v>403.50109407999997</v>
      </c>
      <c r="I49" s="171"/>
      <c r="J49" s="172"/>
      <c r="K49" s="24"/>
      <c r="L49" s="24"/>
      <c r="M49" s="24"/>
      <c r="N49" s="24"/>
      <c r="O49" s="24"/>
      <c r="P49" s="24"/>
      <c r="Q49" s="142"/>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74"/>
      <c r="BB49" s="74"/>
      <c r="BC49" s="74"/>
      <c r="BD49" s="74"/>
      <c r="BE49" s="74"/>
      <c r="BF49" s="74"/>
      <c r="BG49" s="74"/>
      <c r="BH49" s="74"/>
      <c r="BI49" s="74"/>
      <c r="BJ49" s="74"/>
      <c r="BK49" s="74"/>
      <c r="BL49" s="74"/>
      <c r="BM49" s="74"/>
      <c r="BN49" s="74"/>
      <c r="BO49" s="74"/>
      <c r="BP49" s="74"/>
      <c r="BQ49" s="74"/>
      <c r="BR49" s="74"/>
      <c r="BS49" s="74"/>
      <c r="BT49" s="74"/>
      <c r="BU49" s="74"/>
      <c r="BV49" s="74"/>
      <c r="BW49" s="74"/>
      <c r="BX49" s="74"/>
      <c r="BY49" s="74"/>
      <c r="BZ49" s="74"/>
      <c r="CA49" s="74"/>
    </row>
    <row r="50" spans="1:79" s="17" customFormat="1" x14ac:dyDescent="0.25">
      <c r="A50" s="74"/>
      <c r="B50" s="141"/>
      <c r="C50" s="489"/>
      <c r="D50" s="124" t="s">
        <v>284</v>
      </c>
      <c r="E50" s="337">
        <v>0</v>
      </c>
      <c r="F50" s="336">
        <v>86</v>
      </c>
      <c r="G50" s="259"/>
      <c r="H50" s="187">
        <f t="shared" si="2"/>
        <v>86</v>
      </c>
      <c r="I50" s="171"/>
      <c r="J50" s="172"/>
      <c r="K50" s="24"/>
      <c r="L50" s="24"/>
      <c r="M50" s="24"/>
      <c r="N50" s="24"/>
      <c r="O50" s="24"/>
      <c r="P50" s="24"/>
      <c r="Q50" s="142"/>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4"/>
      <c r="BR50" s="74"/>
      <c r="BS50" s="74"/>
      <c r="BT50" s="74"/>
      <c r="BU50" s="74"/>
      <c r="BV50" s="74"/>
      <c r="BW50" s="74"/>
      <c r="BX50" s="74"/>
      <c r="BY50" s="74"/>
      <c r="BZ50" s="74"/>
      <c r="CA50" s="74"/>
    </row>
    <row r="51" spans="1:79" s="17" customFormat="1" ht="15.75" thickBot="1" x14ac:dyDescent="0.3">
      <c r="A51" s="74"/>
      <c r="B51" s="141"/>
      <c r="C51" s="489"/>
      <c r="D51" s="124" t="s">
        <v>285</v>
      </c>
      <c r="E51" s="337">
        <v>1240.97090166</v>
      </c>
      <c r="F51" s="336">
        <v>0</v>
      </c>
      <c r="G51" s="259"/>
      <c r="H51" s="187">
        <f t="shared" si="2"/>
        <v>1240.97090166</v>
      </c>
      <c r="I51" s="171"/>
      <c r="J51" s="172"/>
      <c r="K51" s="24"/>
      <c r="L51" s="24"/>
      <c r="M51" s="24"/>
      <c r="N51" s="24"/>
      <c r="O51" s="24"/>
      <c r="P51" s="24"/>
      <c r="Q51" s="142"/>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4"/>
      <c r="BR51" s="74"/>
      <c r="BS51" s="74"/>
      <c r="BT51" s="74"/>
      <c r="BU51" s="74"/>
      <c r="BV51" s="74"/>
      <c r="BW51" s="74"/>
      <c r="BX51" s="74"/>
      <c r="BY51" s="74"/>
      <c r="BZ51" s="74"/>
      <c r="CA51" s="74"/>
    </row>
    <row r="52" spans="1:79" s="17" customFormat="1" ht="14.25" thickTop="1" thickBot="1" x14ac:dyDescent="0.25">
      <c r="A52" s="74"/>
      <c r="B52" s="141"/>
      <c r="C52" s="232" t="s">
        <v>390</v>
      </c>
      <c r="D52" s="233" t="s">
        <v>286</v>
      </c>
      <c r="E52" s="276">
        <v>0</v>
      </c>
      <c r="F52" s="276">
        <v>1762.6677171400001</v>
      </c>
      <c r="G52" s="276"/>
      <c r="H52" s="277">
        <f t="shared" ref="H52:H54" si="3">E52+F52+G52</f>
        <v>1762.6677171400001</v>
      </c>
      <c r="I52" s="171"/>
      <c r="J52" s="172"/>
      <c r="K52" s="24"/>
      <c r="L52" s="24"/>
      <c r="M52" s="24"/>
      <c r="N52" s="24"/>
      <c r="O52" s="24"/>
      <c r="P52" s="24"/>
      <c r="Q52" s="142"/>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4"/>
      <c r="BR52" s="74"/>
      <c r="BS52" s="74"/>
      <c r="BT52" s="74"/>
      <c r="BU52" s="74"/>
      <c r="BV52" s="74"/>
      <c r="BW52" s="74"/>
      <c r="BX52" s="74"/>
      <c r="BY52" s="74"/>
      <c r="BZ52" s="74"/>
      <c r="CA52" s="74"/>
    </row>
    <row r="53" spans="1:79" s="17" customFormat="1" ht="15.75" thickTop="1" x14ac:dyDescent="0.25">
      <c r="A53" s="74"/>
      <c r="B53" s="141"/>
      <c r="C53" s="484" t="s">
        <v>391</v>
      </c>
      <c r="D53" s="234" t="s">
        <v>287</v>
      </c>
      <c r="E53" s="337">
        <v>0</v>
      </c>
      <c r="F53" s="336">
        <v>1822.5658214966456</v>
      </c>
      <c r="G53" s="271"/>
      <c r="H53" s="272">
        <f t="shared" si="3"/>
        <v>1822.5658214966456</v>
      </c>
      <c r="I53" s="171"/>
      <c r="J53" s="172"/>
      <c r="K53" s="24"/>
      <c r="L53" s="24"/>
      <c r="M53" s="24"/>
      <c r="N53" s="24"/>
      <c r="O53" s="24"/>
      <c r="P53" s="24"/>
      <c r="Q53" s="142"/>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4"/>
      <c r="BR53" s="74"/>
      <c r="BS53" s="74"/>
      <c r="BT53" s="74"/>
      <c r="BU53" s="74"/>
      <c r="BV53" s="74"/>
      <c r="BW53" s="74"/>
      <c r="BX53" s="74"/>
      <c r="BY53" s="74"/>
      <c r="BZ53" s="74"/>
      <c r="CA53" s="74"/>
    </row>
    <row r="54" spans="1:79" s="17" customFormat="1" ht="13.5" thickBot="1" x14ac:dyDescent="0.25">
      <c r="A54" s="74"/>
      <c r="B54" s="141"/>
      <c r="C54" s="485"/>
      <c r="D54" s="237" t="s">
        <v>288</v>
      </c>
      <c r="E54" s="273">
        <v>0</v>
      </c>
      <c r="F54" s="273">
        <v>451.31646253000002</v>
      </c>
      <c r="G54" s="273"/>
      <c r="H54" s="274">
        <f t="shared" si="3"/>
        <v>451.31646253000002</v>
      </c>
      <c r="I54" s="171"/>
      <c r="J54" s="172"/>
      <c r="K54" s="24"/>
      <c r="L54" s="24"/>
      <c r="M54" s="24"/>
      <c r="N54" s="24"/>
      <c r="O54" s="24"/>
      <c r="P54" s="24"/>
      <c r="Q54" s="142"/>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4"/>
      <c r="BS54" s="74"/>
      <c r="BT54" s="74"/>
      <c r="BU54" s="74"/>
      <c r="BV54" s="74"/>
      <c r="BW54" s="74"/>
      <c r="BX54" s="74"/>
      <c r="BY54" s="74"/>
      <c r="BZ54" s="74"/>
      <c r="CA54" s="74"/>
    </row>
    <row r="55" spans="1:79" s="17" customFormat="1" ht="15.75" customHeight="1" thickTop="1" x14ac:dyDescent="0.2">
      <c r="A55" s="74"/>
      <c r="B55" s="141"/>
      <c r="C55" s="492" t="s">
        <v>80</v>
      </c>
      <c r="D55" s="493"/>
      <c r="E55" s="283">
        <f>SUM(E45:E54)</f>
        <v>23932.917058129999</v>
      </c>
      <c r="F55" s="283">
        <f>SUM(F45:F54)</f>
        <v>8998.1936063866469</v>
      </c>
      <c r="G55" s="283">
        <v>0</v>
      </c>
      <c r="H55" s="283">
        <f>SUM(H45:H54)</f>
        <v>32931.110664516644</v>
      </c>
      <c r="I55" s="24"/>
      <c r="J55" s="172"/>
      <c r="K55" s="24"/>
      <c r="L55" s="24"/>
      <c r="M55" s="24"/>
      <c r="N55" s="24"/>
      <c r="O55" s="24"/>
      <c r="P55" s="24"/>
      <c r="Q55" s="142"/>
      <c r="R55" s="176"/>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c r="BK55" s="74"/>
      <c r="BL55" s="74"/>
      <c r="BM55" s="74"/>
      <c r="BN55" s="74"/>
      <c r="BO55" s="74"/>
      <c r="BP55" s="74"/>
      <c r="BQ55" s="74"/>
      <c r="BR55" s="74"/>
      <c r="BS55" s="74"/>
      <c r="BT55" s="74"/>
      <c r="BU55" s="74"/>
      <c r="BV55" s="74"/>
      <c r="BW55" s="74"/>
      <c r="BX55" s="74"/>
      <c r="BY55" s="74"/>
      <c r="BZ55" s="74"/>
      <c r="CA55" s="74"/>
    </row>
    <row r="56" spans="1:79" s="17" customFormat="1" x14ac:dyDescent="0.25">
      <c r="A56" s="74"/>
      <c r="B56" s="141"/>
      <c r="C56" s="9"/>
      <c r="D56" s="9"/>
      <c r="E56" s="390"/>
      <c r="F56" s="390"/>
      <c r="G56" s="9"/>
      <c r="H56" s="9"/>
      <c r="I56" s="9"/>
      <c r="J56" s="9"/>
      <c r="K56" s="9"/>
      <c r="L56" s="9"/>
      <c r="M56" s="9"/>
      <c r="N56" s="9"/>
      <c r="O56" s="24"/>
      <c r="P56" s="24"/>
      <c r="Q56" s="142"/>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c r="BB56" s="74"/>
      <c r="BC56" s="74"/>
      <c r="BD56" s="74"/>
      <c r="BE56" s="74"/>
      <c r="BF56" s="74"/>
      <c r="BG56" s="74"/>
      <c r="BH56" s="74"/>
      <c r="BI56" s="74"/>
      <c r="BJ56" s="74"/>
      <c r="BK56" s="74"/>
      <c r="BL56" s="74"/>
      <c r="BM56" s="74"/>
      <c r="BN56" s="74"/>
      <c r="BO56" s="74"/>
      <c r="BP56" s="74"/>
      <c r="BQ56" s="74"/>
      <c r="BR56" s="74"/>
      <c r="BS56" s="74"/>
      <c r="BT56" s="74"/>
      <c r="BU56" s="74"/>
      <c r="BV56" s="74"/>
      <c r="BW56" s="74"/>
      <c r="BX56" s="74"/>
      <c r="BY56" s="74"/>
      <c r="BZ56" s="74"/>
      <c r="CA56" s="74"/>
    </row>
    <row r="57" spans="1:79" s="17" customFormat="1" x14ac:dyDescent="0.25">
      <c r="A57" s="74"/>
      <c r="B57" s="141"/>
      <c r="C57" s="24"/>
      <c r="D57" s="9"/>
      <c r="E57" s="9"/>
      <c r="F57" s="9"/>
      <c r="G57" s="9"/>
      <c r="H57" s="9"/>
      <c r="I57" s="9"/>
      <c r="J57" s="9"/>
      <c r="K57" s="9"/>
      <c r="L57" s="9"/>
      <c r="M57" s="9"/>
      <c r="N57" s="9"/>
      <c r="O57" s="24"/>
      <c r="P57" s="24"/>
      <c r="Q57" s="142"/>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c r="AT57" s="74"/>
      <c r="AU57" s="74"/>
      <c r="AV57" s="74"/>
      <c r="AW57" s="74"/>
      <c r="AX57" s="74"/>
      <c r="AY57" s="74"/>
      <c r="AZ57" s="74"/>
      <c r="BA57" s="74"/>
      <c r="BB57" s="74"/>
      <c r="BC57" s="74"/>
      <c r="BD57" s="74"/>
      <c r="BE57" s="74"/>
      <c r="BF57" s="74"/>
      <c r="BG57" s="74"/>
      <c r="BH57" s="74"/>
      <c r="BI57" s="74"/>
      <c r="BJ57" s="74"/>
      <c r="BK57" s="74"/>
      <c r="BL57" s="74"/>
      <c r="BM57" s="74"/>
      <c r="BN57" s="74"/>
      <c r="BO57" s="74"/>
      <c r="BP57" s="74"/>
      <c r="BQ57" s="74"/>
      <c r="BR57" s="74"/>
      <c r="BS57" s="74"/>
      <c r="BT57" s="74"/>
      <c r="BU57" s="74"/>
      <c r="BV57" s="74"/>
      <c r="BW57" s="74"/>
      <c r="BX57" s="74"/>
      <c r="BY57" s="74"/>
      <c r="BZ57" s="74"/>
      <c r="CA57" s="74"/>
    </row>
    <row r="58" spans="1:79" s="17" customFormat="1" x14ac:dyDescent="0.25">
      <c r="A58" s="74"/>
      <c r="B58" s="141" t="s">
        <v>292</v>
      </c>
      <c r="C58" s="21" t="s">
        <v>293</v>
      </c>
      <c r="D58" s="9"/>
      <c r="E58" s="9"/>
      <c r="F58" s="9"/>
      <c r="G58" s="9"/>
      <c r="H58" s="9"/>
      <c r="I58" s="9"/>
      <c r="J58" s="9"/>
      <c r="K58" s="9"/>
      <c r="L58" s="9"/>
      <c r="M58" s="9"/>
      <c r="N58" s="9"/>
      <c r="O58" s="24"/>
      <c r="P58" s="24"/>
      <c r="Q58" s="142"/>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c r="AT58" s="74"/>
      <c r="AU58" s="74"/>
      <c r="AV58" s="74"/>
      <c r="AW58" s="74"/>
      <c r="AX58" s="74"/>
      <c r="AY58" s="74"/>
      <c r="AZ58" s="74"/>
      <c r="BA58" s="74"/>
      <c r="BB58" s="74"/>
      <c r="BC58" s="74"/>
      <c r="BD58" s="74"/>
      <c r="BE58" s="74"/>
      <c r="BF58" s="74"/>
      <c r="BG58" s="74"/>
      <c r="BH58" s="74"/>
      <c r="BI58" s="74"/>
      <c r="BJ58" s="74"/>
      <c r="BK58" s="74"/>
      <c r="BL58" s="74"/>
      <c r="BM58" s="74"/>
      <c r="BN58" s="74"/>
      <c r="BO58" s="74"/>
      <c r="BP58" s="74"/>
      <c r="BQ58" s="74"/>
      <c r="BR58" s="74"/>
      <c r="BS58" s="74"/>
      <c r="BT58" s="74"/>
      <c r="BU58" s="74"/>
      <c r="BV58" s="74"/>
      <c r="BW58" s="74"/>
      <c r="BX58" s="74"/>
      <c r="BY58" s="74"/>
      <c r="BZ58" s="74"/>
      <c r="CA58" s="74"/>
    </row>
    <row r="59" spans="1:79" s="17" customFormat="1" ht="63.75" x14ac:dyDescent="0.25">
      <c r="A59" s="74"/>
      <c r="B59" s="141"/>
      <c r="C59" s="9"/>
      <c r="D59" s="24"/>
      <c r="E59" s="366" t="s">
        <v>256</v>
      </c>
      <c r="F59" s="227" t="s">
        <v>294</v>
      </c>
      <c r="G59" s="9"/>
      <c r="H59" s="9"/>
      <c r="I59" s="9"/>
      <c r="J59" s="9"/>
      <c r="K59" s="9"/>
      <c r="L59" s="9"/>
      <c r="M59" s="9"/>
      <c r="N59" s="9"/>
      <c r="O59" s="24"/>
      <c r="P59" s="24"/>
      <c r="Q59" s="142"/>
      <c r="R59" s="74"/>
      <c r="S59" s="74"/>
      <c r="T59" s="74"/>
      <c r="U59" s="74"/>
      <c r="V59" s="74"/>
      <c r="W59" s="74"/>
      <c r="X59" s="74"/>
      <c r="Y59" s="74"/>
      <c r="Z59" s="74"/>
      <c r="AA59" s="74"/>
      <c r="AB59" s="74"/>
      <c r="AC59" s="74"/>
      <c r="AD59" s="74"/>
      <c r="AE59" s="74"/>
      <c r="AF59" s="74"/>
      <c r="AG59" s="74"/>
      <c r="AH59" s="74"/>
      <c r="AI59" s="74"/>
      <c r="AJ59" s="74"/>
      <c r="AK59" s="74"/>
      <c r="AL59" s="74"/>
      <c r="AM59" s="74"/>
      <c r="AN59" s="74"/>
      <c r="AO59" s="74"/>
      <c r="AP59" s="74"/>
      <c r="AQ59" s="74"/>
      <c r="AR59" s="74"/>
      <c r="AS59" s="74"/>
      <c r="AT59" s="74"/>
      <c r="AU59" s="74"/>
      <c r="AV59" s="74"/>
      <c r="AW59" s="74"/>
      <c r="AX59" s="74"/>
      <c r="AY59" s="74"/>
      <c r="AZ59" s="74"/>
      <c r="BA59" s="74"/>
      <c r="BB59" s="74"/>
      <c r="BC59" s="74"/>
      <c r="BD59" s="74"/>
      <c r="BE59" s="74"/>
      <c r="BF59" s="74"/>
      <c r="BG59" s="74"/>
      <c r="BH59" s="74"/>
      <c r="BI59" s="74"/>
      <c r="BJ59" s="74"/>
      <c r="BK59" s="74"/>
      <c r="BL59" s="74"/>
      <c r="BM59" s="74"/>
      <c r="BN59" s="74"/>
      <c r="BO59" s="74"/>
      <c r="BP59" s="74"/>
      <c r="BQ59" s="74"/>
      <c r="BR59" s="74"/>
      <c r="BS59" s="74"/>
      <c r="BT59" s="74"/>
      <c r="BU59" s="74"/>
      <c r="BV59" s="74"/>
      <c r="BW59" s="74"/>
      <c r="BX59" s="74"/>
      <c r="BY59" s="74"/>
      <c r="BZ59" s="74"/>
      <c r="CA59" s="74"/>
    </row>
    <row r="60" spans="1:79" s="36" customFormat="1" x14ac:dyDescent="0.25">
      <c r="A60" s="175"/>
      <c r="B60" s="168"/>
      <c r="C60" s="486" t="s">
        <v>401</v>
      </c>
      <c r="D60" s="487"/>
      <c r="E60" s="399">
        <v>526.96503046999987</v>
      </c>
      <c r="F60" s="359">
        <f t="shared" ref="F60:F83" si="4">E60/$E$84</f>
        <v>2.2824287886685699E-2</v>
      </c>
      <c r="G60" s="169"/>
      <c r="H60" s="173"/>
      <c r="I60" s="169"/>
      <c r="J60" s="169"/>
      <c r="K60" s="169"/>
      <c r="L60" s="169"/>
      <c r="M60" s="169"/>
      <c r="N60" s="169"/>
      <c r="O60" s="173"/>
      <c r="P60" s="173"/>
      <c r="Q60" s="170"/>
      <c r="R60" s="175"/>
      <c r="S60" s="175"/>
      <c r="T60" s="175"/>
      <c r="U60" s="175"/>
      <c r="V60" s="175"/>
      <c r="W60" s="175"/>
      <c r="X60" s="175"/>
      <c r="Y60" s="175"/>
      <c r="Z60" s="175"/>
      <c r="AA60" s="175"/>
      <c r="AB60" s="175"/>
      <c r="AC60" s="175"/>
      <c r="AD60" s="175"/>
      <c r="AE60" s="175"/>
      <c r="AF60" s="175"/>
      <c r="AG60" s="175"/>
      <c r="AH60" s="175"/>
      <c r="AI60" s="175"/>
      <c r="AJ60" s="175"/>
      <c r="AK60" s="175"/>
      <c r="AL60" s="175"/>
      <c r="AM60" s="175"/>
      <c r="AN60" s="175"/>
      <c r="AO60" s="175"/>
      <c r="AP60" s="175"/>
      <c r="AQ60" s="175"/>
      <c r="AR60" s="175"/>
      <c r="AS60" s="175"/>
      <c r="AT60" s="175"/>
      <c r="AU60" s="175"/>
      <c r="AV60" s="175"/>
      <c r="AW60" s="175"/>
      <c r="AX60" s="175"/>
      <c r="AY60" s="175"/>
      <c r="AZ60" s="175"/>
      <c r="BA60" s="175"/>
      <c r="BB60" s="175"/>
      <c r="BC60" s="175"/>
      <c r="BD60" s="175"/>
      <c r="BE60" s="175"/>
      <c r="BF60" s="175"/>
      <c r="BG60" s="175"/>
      <c r="BH60" s="175"/>
      <c r="BI60" s="175"/>
      <c r="BJ60" s="175"/>
      <c r="BK60" s="175"/>
      <c r="BL60" s="175"/>
      <c r="BM60" s="175"/>
      <c r="BN60" s="175"/>
      <c r="BO60" s="175"/>
      <c r="BP60" s="175"/>
      <c r="BQ60" s="175"/>
      <c r="BR60" s="175"/>
      <c r="BS60" s="175"/>
      <c r="BT60" s="175"/>
      <c r="BU60" s="175"/>
      <c r="BV60" s="175"/>
      <c r="BW60" s="175"/>
      <c r="BX60" s="175"/>
      <c r="BY60" s="175"/>
      <c r="BZ60" s="175"/>
      <c r="CA60" s="175"/>
    </row>
    <row r="61" spans="1:79" s="36" customFormat="1" x14ac:dyDescent="0.25">
      <c r="A61" s="175"/>
      <c r="B61" s="168"/>
      <c r="C61" s="486" t="s">
        <v>402</v>
      </c>
      <c r="D61" s="487"/>
      <c r="E61" s="400">
        <v>1020.2841480200005</v>
      </c>
      <c r="F61" s="359">
        <f t="shared" si="4"/>
        <v>4.4191279827165079E-2</v>
      </c>
      <c r="G61" s="169"/>
      <c r="H61" s="169"/>
      <c r="I61" s="169"/>
      <c r="J61" s="169"/>
      <c r="K61" s="169"/>
      <c r="L61" s="169"/>
      <c r="M61" s="169"/>
      <c r="N61" s="169"/>
      <c r="O61" s="173"/>
      <c r="P61" s="173"/>
      <c r="Q61" s="170"/>
      <c r="R61" s="175"/>
      <c r="S61" s="175"/>
      <c r="T61" s="175"/>
      <c r="U61" s="175"/>
      <c r="V61" s="175"/>
      <c r="W61" s="175"/>
      <c r="X61" s="175"/>
      <c r="Y61" s="175"/>
      <c r="Z61" s="175"/>
      <c r="AA61" s="175"/>
      <c r="AB61" s="175"/>
      <c r="AC61" s="175"/>
      <c r="AD61" s="175"/>
      <c r="AE61" s="175"/>
      <c r="AF61" s="175"/>
      <c r="AG61" s="175"/>
      <c r="AH61" s="175"/>
      <c r="AI61" s="175"/>
      <c r="AJ61" s="175"/>
      <c r="AK61" s="175"/>
      <c r="AL61" s="175"/>
      <c r="AM61" s="175"/>
      <c r="AN61" s="175"/>
      <c r="AO61" s="175"/>
      <c r="AP61" s="175"/>
      <c r="AQ61" s="175"/>
      <c r="AR61" s="175"/>
      <c r="AS61" s="175"/>
      <c r="AT61" s="175"/>
      <c r="AU61" s="175"/>
      <c r="AV61" s="175"/>
      <c r="AW61" s="175"/>
      <c r="AX61" s="175"/>
      <c r="AY61" s="175"/>
      <c r="AZ61" s="175"/>
      <c r="BA61" s="175"/>
      <c r="BB61" s="175"/>
      <c r="BC61" s="175"/>
      <c r="BD61" s="175"/>
      <c r="BE61" s="175"/>
      <c r="BF61" s="175"/>
      <c r="BG61" s="175"/>
      <c r="BH61" s="175"/>
      <c r="BI61" s="175"/>
      <c r="BJ61" s="175"/>
      <c r="BK61" s="175"/>
      <c r="BL61" s="175"/>
      <c r="BM61" s="175"/>
      <c r="BN61" s="175"/>
      <c r="BO61" s="175"/>
      <c r="BP61" s="175"/>
      <c r="BQ61" s="175"/>
      <c r="BR61" s="175"/>
      <c r="BS61" s="175"/>
      <c r="BT61" s="175"/>
      <c r="BU61" s="175"/>
      <c r="BV61" s="175"/>
      <c r="BW61" s="175"/>
      <c r="BX61" s="175"/>
      <c r="BY61" s="175"/>
      <c r="BZ61" s="175"/>
      <c r="CA61" s="175"/>
    </row>
    <row r="62" spans="1:79" s="36" customFormat="1" x14ac:dyDescent="0.25">
      <c r="A62" s="175"/>
      <c r="B62" s="168"/>
      <c r="C62" s="486" t="s">
        <v>403</v>
      </c>
      <c r="D62" s="487"/>
      <c r="E62" s="400">
        <v>322.70288363999964</v>
      </c>
      <c r="F62" s="359">
        <f t="shared" si="4"/>
        <v>1.3977139074093274E-2</v>
      </c>
      <c r="G62" s="169"/>
      <c r="H62" s="169"/>
      <c r="I62" s="169"/>
      <c r="J62" s="169"/>
      <c r="K62" s="169"/>
      <c r="L62" s="169"/>
      <c r="M62" s="169"/>
      <c r="N62" s="169"/>
      <c r="O62" s="173"/>
      <c r="P62" s="173"/>
      <c r="Q62" s="170"/>
      <c r="R62" s="175"/>
      <c r="S62" s="175"/>
      <c r="T62" s="175"/>
      <c r="U62" s="175"/>
      <c r="V62" s="175"/>
      <c r="W62" s="175"/>
      <c r="X62" s="175"/>
      <c r="Y62" s="175"/>
      <c r="Z62" s="175"/>
      <c r="AA62" s="175"/>
      <c r="AB62" s="175"/>
      <c r="AC62" s="175"/>
      <c r="AD62" s="175"/>
      <c r="AE62" s="175"/>
      <c r="AF62" s="175"/>
      <c r="AG62" s="175"/>
      <c r="AH62" s="175"/>
      <c r="AI62" s="175"/>
      <c r="AJ62" s="175"/>
      <c r="AK62" s="175"/>
      <c r="AL62" s="175"/>
      <c r="AM62" s="175"/>
      <c r="AN62" s="175"/>
      <c r="AO62" s="175"/>
      <c r="AP62" s="175"/>
      <c r="AQ62" s="175"/>
      <c r="AR62" s="175"/>
      <c r="AS62" s="175"/>
      <c r="AT62" s="175"/>
      <c r="AU62" s="175"/>
      <c r="AV62" s="175"/>
      <c r="AW62" s="175"/>
      <c r="AX62" s="175"/>
      <c r="AY62" s="175"/>
      <c r="AZ62" s="175"/>
      <c r="BA62" s="175"/>
      <c r="BB62" s="175"/>
      <c r="BC62" s="175"/>
      <c r="BD62" s="175"/>
      <c r="BE62" s="175"/>
      <c r="BF62" s="175"/>
      <c r="BG62" s="175"/>
      <c r="BH62" s="175"/>
      <c r="BI62" s="175"/>
      <c r="BJ62" s="175"/>
      <c r="BK62" s="175"/>
      <c r="BL62" s="175"/>
      <c r="BM62" s="175"/>
      <c r="BN62" s="175"/>
      <c r="BO62" s="175"/>
      <c r="BP62" s="175"/>
      <c r="BQ62" s="175"/>
      <c r="BR62" s="175"/>
      <c r="BS62" s="175"/>
      <c r="BT62" s="175"/>
      <c r="BU62" s="175"/>
      <c r="BV62" s="175"/>
      <c r="BW62" s="175"/>
      <c r="BX62" s="175"/>
      <c r="BY62" s="175"/>
      <c r="BZ62" s="175"/>
      <c r="CA62" s="175"/>
    </row>
    <row r="63" spans="1:79" s="36" customFormat="1" x14ac:dyDescent="0.25">
      <c r="A63" s="175"/>
      <c r="B63" s="168"/>
      <c r="C63" s="486" t="s">
        <v>404</v>
      </c>
      <c r="D63" s="487"/>
      <c r="E63" s="400">
        <v>355.7111622299999</v>
      </c>
      <c r="F63" s="359">
        <f t="shared" si="4"/>
        <v>1.5406817344224675E-2</v>
      </c>
      <c r="G63" s="169"/>
      <c r="H63" s="169"/>
      <c r="I63" s="169"/>
      <c r="J63" s="169"/>
      <c r="K63" s="169"/>
      <c r="L63" s="169"/>
      <c r="M63" s="169"/>
      <c r="N63" s="169"/>
      <c r="O63" s="173"/>
      <c r="P63" s="173"/>
      <c r="Q63" s="170"/>
      <c r="R63" s="175"/>
      <c r="S63" s="175"/>
      <c r="T63" s="175"/>
      <c r="U63" s="175"/>
      <c r="V63" s="175"/>
      <c r="W63" s="175"/>
      <c r="X63" s="175"/>
      <c r="Y63" s="175"/>
      <c r="Z63" s="175"/>
      <c r="AA63" s="175"/>
      <c r="AB63" s="175"/>
      <c r="AC63" s="175"/>
      <c r="AD63" s="175"/>
      <c r="AE63" s="175"/>
      <c r="AF63" s="175"/>
      <c r="AG63" s="175"/>
      <c r="AH63" s="175"/>
      <c r="AI63" s="175"/>
      <c r="AJ63" s="175"/>
      <c r="AK63" s="175"/>
      <c r="AL63" s="175"/>
      <c r="AM63" s="175"/>
      <c r="AN63" s="175"/>
      <c r="AO63" s="175"/>
      <c r="AP63" s="175"/>
      <c r="AQ63" s="175"/>
      <c r="AR63" s="175"/>
      <c r="AS63" s="175"/>
      <c r="AT63" s="175"/>
      <c r="AU63" s="175"/>
      <c r="AV63" s="175"/>
      <c r="AW63" s="175"/>
      <c r="AX63" s="175"/>
      <c r="AY63" s="175"/>
      <c r="AZ63" s="175"/>
      <c r="BA63" s="175"/>
      <c r="BB63" s="175"/>
      <c r="BC63" s="175"/>
      <c r="BD63" s="175"/>
      <c r="BE63" s="175"/>
      <c r="BF63" s="175"/>
      <c r="BG63" s="175"/>
      <c r="BH63" s="175"/>
      <c r="BI63" s="175"/>
      <c r="BJ63" s="175"/>
      <c r="BK63" s="175"/>
      <c r="BL63" s="175"/>
      <c r="BM63" s="175"/>
      <c r="BN63" s="175"/>
      <c r="BO63" s="175"/>
      <c r="BP63" s="175"/>
      <c r="BQ63" s="175"/>
      <c r="BR63" s="175"/>
      <c r="BS63" s="175"/>
      <c r="BT63" s="175"/>
      <c r="BU63" s="175"/>
      <c r="BV63" s="175"/>
      <c r="BW63" s="175"/>
      <c r="BX63" s="175"/>
      <c r="BY63" s="175"/>
      <c r="BZ63" s="175"/>
      <c r="CA63" s="175"/>
    </row>
    <row r="64" spans="1:79" s="36" customFormat="1" x14ac:dyDescent="0.25">
      <c r="A64" s="175"/>
      <c r="B64" s="168"/>
      <c r="C64" s="486" t="s">
        <v>405</v>
      </c>
      <c r="D64" s="487"/>
      <c r="E64" s="400">
        <v>538.08069611999986</v>
      </c>
      <c r="F64" s="359">
        <f t="shared" si="4"/>
        <v>2.3305737581025873E-2</v>
      </c>
      <c r="G64" s="174"/>
      <c r="H64" s="174"/>
      <c r="I64" s="174"/>
      <c r="J64" s="169"/>
      <c r="K64" s="169"/>
      <c r="L64" s="174"/>
      <c r="M64" s="174"/>
      <c r="N64" s="174"/>
      <c r="O64" s="173"/>
      <c r="P64" s="173"/>
      <c r="Q64" s="170"/>
      <c r="R64" s="175"/>
      <c r="S64" s="175"/>
      <c r="T64" s="175"/>
      <c r="U64" s="175"/>
      <c r="V64" s="175"/>
      <c r="W64" s="175"/>
      <c r="X64" s="175"/>
      <c r="Y64" s="175"/>
      <c r="Z64" s="175"/>
      <c r="AA64" s="175"/>
      <c r="AB64" s="175"/>
      <c r="AC64" s="175"/>
      <c r="AD64" s="175"/>
      <c r="AE64" s="175"/>
      <c r="AF64" s="175"/>
      <c r="AG64" s="175"/>
      <c r="AH64" s="175"/>
      <c r="AI64" s="175"/>
      <c r="AJ64" s="175"/>
      <c r="AK64" s="175"/>
      <c r="AL64" s="175"/>
      <c r="AM64" s="175"/>
      <c r="AN64" s="175"/>
      <c r="AO64" s="175"/>
      <c r="AP64" s="175"/>
      <c r="AQ64" s="175"/>
      <c r="AR64" s="175"/>
      <c r="AS64" s="175"/>
      <c r="AT64" s="175"/>
      <c r="AU64" s="175"/>
      <c r="AV64" s="175"/>
      <c r="AW64" s="175"/>
      <c r="AX64" s="175"/>
      <c r="AY64" s="175"/>
      <c r="AZ64" s="175"/>
      <c r="BA64" s="175"/>
      <c r="BB64" s="175"/>
      <c r="BC64" s="175"/>
      <c r="BD64" s="175"/>
      <c r="BE64" s="175"/>
      <c r="BF64" s="175"/>
      <c r="BG64" s="175"/>
      <c r="BH64" s="175"/>
      <c r="BI64" s="175"/>
      <c r="BJ64" s="175"/>
      <c r="BK64" s="175"/>
      <c r="BL64" s="175"/>
      <c r="BM64" s="175"/>
      <c r="BN64" s="175"/>
      <c r="BO64" s="175"/>
      <c r="BP64" s="175"/>
      <c r="BQ64" s="175"/>
      <c r="BR64" s="175"/>
      <c r="BS64" s="175"/>
      <c r="BT64" s="175"/>
      <c r="BU64" s="175"/>
      <c r="BV64" s="175"/>
      <c r="BW64" s="175"/>
      <c r="BX64" s="175"/>
      <c r="BY64" s="175"/>
      <c r="BZ64" s="175"/>
      <c r="CA64" s="175"/>
    </row>
    <row r="65" spans="1:79" s="36" customFormat="1" x14ac:dyDescent="0.25">
      <c r="A65" s="175"/>
      <c r="B65" s="168"/>
      <c r="C65" s="486" t="s">
        <v>406</v>
      </c>
      <c r="D65" s="487"/>
      <c r="E65" s="400">
        <v>602.28117818999999</v>
      </c>
      <c r="F65" s="359">
        <f t="shared" si="4"/>
        <v>2.608643497174791E-2</v>
      </c>
      <c r="G65" s="169"/>
      <c r="H65" s="169"/>
      <c r="I65" s="169"/>
      <c r="J65" s="169"/>
      <c r="K65" s="169"/>
      <c r="L65" s="169"/>
      <c r="M65" s="169"/>
      <c r="N65" s="169"/>
      <c r="O65" s="173"/>
      <c r="P65" s="173"/>
      <c r="Q65" s="170"/>
      <c r="R65" s="175"/>
      <c r="S65" s="175"/>
      <c r="T65" s="175"/>
      <c r="U65" s="175"/>
      <c r="V65" s="175"/>
      <c r="W65" s="175"/>
      <c r="X65" s="175"/>
      <c r="Y65" s="175"/>
      <c r="Z65" s="175"/>
      <c r="AA65" s="175"/>
      <c r="AB65" s="175"/>
      <c r="AC65" s="175"/>
      <c r="AD65" s="175"/>
      <c r="AE65" s="175"/>
      <c r="AF65" s="175"/>
      <c r="AG65" s="175"/>
      <c r="AH65" s="175"/>
      <c r="AI65" s="175"/>
      <c r="AJ65" s="175"/>
      <c r="AK65" s="175"/>
      <c r="AL65" s="175"/>
      <c r="AM65" s="175"/>
      <c r="AN65" s="175"/>
      <c r="AO65" s="175"/>
      <c r="AP65" s="175"/>
      <c r="AQ65" s="175"/>
      <c r="AR65" s="175"/>
      <c r="AS65" s="175"/>
      <c r="AT65" s="175"/>
      <c r="AU65" s="175"/>
      <c r="AV65" s="175"/>
      <c r="AW65" s="175"/>
      <c r="AX65" s="175"/>
      <c r="AY65" s="175"/>
      <c r="AZ65" s="175"/>
      <c r="BA65" s="175"/>
      <c r="BB65" s="175"/>
      <c r="BC65" s="175"/>
      <c r="BD65" s="175"/>
      <c r="BE65" s="175"/>
      <c r="BF65" s="175"/>
      <c r="BG65" s="175"/>
      <c r="BH65" s="175"/>
      <c r="BI65" s="175"/>
      <c r="BJ65" s="175"/>
      <c r="BK65" s="175"/>
      <c r="BL65" s="175"/>
      <c r="BM65" s="175"/>
      <c r="BN65" s="175"/>
      <c r="BO65" s="175"/>
      <c r="BP65" s="175"/>
      <c r="BQ65" s="175"/>
      <c r="BR65" s="175"/>
      <c r="BS65" s="175"/>
      <c r="BT65" s="175"/>
      <c r="BU65" s="175"/>
      <c r="BV65" s="175"/>
      <c r="BW65" s="175"/>
      <c r="BX65" s="175"/>
      <c r="BY65" s="175"/>
      <c r="BZ65" s="175"/>
      <c r="CA65" s="175"/>
    </row>
    <row r="66" spans="1:79" s="36" customFormat="1" x14ac:dyDescent="0.25">
      <c r="A66" s="175"/>
      <c r="B66" s="168"/>
      <c r="C66" s="486" t="s">
        <v>407</v>
      </c>
      <c r="D66" s="487"/>
      <c r="E66" s="400">
        <v>963.07055610000077</v>
      </c>
      <c r="F66" s="359">
        <f t="shared" si="4"/>
        <v>4.1713203640878611E-2</v>
      </c>
      <c r="G66" s="169"/>
      <c r="H66" s="169"/>
      <c r="I66" s="169"/>
      <c r="J66" s="169"/>
      <c r="K66" s="169"/>
      <c r="L66" s="169"/>
      <c r="M66" s="169"/>
      <c r="N66" s="169"/>
      <c r="O66" s="173"/>
      <c r="P66" s="173"/>
      <c r="Q66" s="170"/>
      <c r="R66" s="175"/>
      <c r="S66" s="175"/>
      <c r="T66" s="175"/>
      <c r="U66" s="175"/>
      <c r="V66" s="175"/>
      <c r="W66" s="175"/>
      <c r="X66" s="175"/>
      <c r="Y66" s="175"/>
      <c r="Z66" s="175"/>
      <c r="AA66" s="175"/>
      <c r="AB66" s="175"/>
      <c r="AC66" s="175"/>
      <c r="AD66" s="175"/>
      <c r="AE66" s="175"/>
      <c r="AF66" s="175"/>
      <c r="AG66" s="175"/>
      <c r="AH66" s="175"/>
      <c r="AI66" s="175"/>
      <c r="AJ66" s="175"/>
      <c r="AK66" s="175"/>
      <c r="AL66" s="175"/>
      <c r="AM66" s="175"/>
      <c r="AN66" s="175"/>
      <c r="AO66" s="175"/>
      <c r="AP66" s="175"/>
      <c r="AQ66" s="175"/>
      <c r="AR66" s="175"/>
      <c r="AS66" s="175"/>
      <c r="AT66" s="175"/>
      <c r="AU66" s="175"/>
      <c r="AV66" s="175"/>
      <c r="AW66" s="175"/>
      <c r="AX66" s="175"/>
      <c r="AY66" s="175"/>
      <c r="AZ66" s="175"/>
      <c r="BA66" s="175"/>
      <c r="BB66" s="175"/>
      <c r="BC66" s="175"/>
      <c r="BD66" s="175"/>
      <c r="BE66" s="175"/>
      <c r="BF66" s="175"/>
      <c r="BG66" s="175"/>
      <c r="BH66" s="175"/>
      <c r="BI66" s="175"/>
      <c r="BJ66" s="175"/>
      <c r="BK66" s="175"/>
      <c r="BL66" s="175"/>
      <c r="BM66" s="175"/>
      <c r="BN66" s="175"/>
      <c r="BO66" s="175"/>
      <c r="BP66" s="175"/>
      <c r="BQ66" s="175"/>
      <c r="BR66" s="175"/>
      <c r="BS66" s="175"/>
      <c r="BT66" s="175"/>
      <c r="BU66" s="175"/>
      <c r="BV66" s="175"/>
      <c r="BW66" s="175"/>
      <c r="BX66" s="175"/>
      <c r="BY66" s="175"/>
      <c r="BZ66" s="175"/>
      <c r="CA66" s="175"/>
    </row>
    <row r="67" spans="1:79" s="36" customFormat="1" x14ac:dyDescent="0.25">
      <c r="A67" s="175"/>
      <c r="B67" s="168"/>
      <c r="C67" s="486" t="s">
        <v>408</v>
      </c>
      <c r="D67" s="487"/>
      <c r="E67" s="400">
        <v>502.87405725999986</v>
      </c>
      <c r="F67" s="359">
        <f t="shared" si="4"/>
        <v>2.1780842351931611E-2</v>
      </c>
      <c r="G67" s="169"/>
      <c r="H67" s="169"/>
      <c r="I67" s="169"/>
      <c r="J67" s="169"/>
      <c r="K67" s="169"/>
      <c r="L67" s="169"/>
      <c r="M67" s="169"/>
      <c r="N67" s="169"/>
      <c r="O67" s="173"/>
      <c r="P67" s="173"/>
      <c r="Q67" s="170"/>
      <c r="R67" s="175"/>
      <c r="S67" s="175"/>
      <c r="T67" s="175"/>
      <c r="U67" s="175"/>
      <c r="V67" s="175"/>
      <c r="W67" s="175"/>
      <c r="X67" s="175"/>
      <c r="Y67" s="175"/>
      <c r="Z67" s="175"/>
      <c r="AA67" s="175"/>
      <c r="AB67" s="175"/>
      <c r="AC67" s="175"/>
      <c r="AD67" s="175"/>
      <c r="AE67" s="175"/>
      <c r="AF67" s="175"/>
      <c r="AG67" s="175"/>
      <c r="AH67" s="175"/>
      <c r="AI67" s="175"/>
      <c r="AJ67" s="175"/>
      <c r="AK67" s="175"/>
      <c r="AL67" s="175"/>
      <c r="AM67" s="175"/>
      <c r="AN67" s="175"/>
      <c r="AO67" s="175"/>
      <c r="AP67" s="175"/>
      <c r="AQ67" s="175"/>
      <c r="AR67" s="175"/>
      <c r="AS67" s="175"/>
      <c r="AT67" s="175"/>
      <c r="AU67" s="175"/>
      <c r="AV67" s="175"/>
      <c r="AW67" s="175"/>
      <c r="AX67" s="175"/>
      <c r="AY67" s="175"/>
      <c r="AZ67" s="175"/>
      <c r="BA67" s="175"/>
      <c r="BB67" s="175"/>
      <c r="BC67" s="175"/>
      <c r="BD67" s="175"/>
      <c r="BE67" s="175"/>
      <c r="BF67" s="175"/>
      <c r="BG67" s="175"/>
      <c r="BH67" s="175"/>
      <c r="BI67" s="175"/>
      <c r="BJ67" s="175"/>
      <c r="BK67" s="175"/>
      <c r="BL67" s="175"/>
      <c r="BM67" s="175"/>
      <c r="BN67" s="175"/>
      <c r="BO67" s="175"/>
      <c r="BP67" s="175"/>
      <c r="BQ67" s="175"/>
      <c r="BR67" s="175"/>
      <c r="BS67" s="175"/>
      <c r="BT67" s="175"/>
      <c r="BU67" s="175"/>
      <c r="BV67" s="175"/>
      <c r="BW67" s="175"/>
      <c r="BX67" s="175"/>
      <c r="BY67" s="175"/>
      <c r="BZ67" s="175"/>
      <c r="CA67" s="175"/>
    </row>
    <row r="68" spans="1:79" s="36" customFormat="1" x14ac:dyDescent="0.25">
      <c r="A68" s="175"/>
      <c r="B68" s="168"/>
      <c r="C68" s="486" t="s">
        <v>409</v>
      </c>
      <c r="D68" s="487"/>
      <c r="E68" s="400">
        <v>36.302232119999999</v>
      </c>
      <c r="F68" s="359">
        <f t="shared" si="4"/>
        <v>1.5723483512694663E-3</v>
      </c>
      <c r="G68" s="169"/>
      <c r="H68" s="169"/>
      <c r="I68" s="169"/>
      <c r="J68" s="169"/>
      <c r="K68" s="169"/>
      <c r="L68" s="169"/>
      <c r="M68" s="169"/>
      <c r="N68" s="169"/>
      <c r="O68" s="173"/>
      <c r="P68" s="173"/>
      <c r="Q68" s="170"/>
      <c r="R68" s="175"/>
      <c r="S68" s="175"/>
      <c r="T68" s="175"/>
      <c r="U68" s="175"/>
      <c r="V68" s="175"/>
      <c r="W68" s="175"/>
      <c r="X68" s="175"/>
      <c r="Y68" s="175"/>
      <c r="Z68" s="175"/>
      <c r="AA68" s="175"/>
      <c r="AB68" s="175"/>
      <c r="AC68" s="175"/>
      <c r="AD68" s="175"/>
      <c r="AE68" s="175"/>
      <c r="AF68" s="175"/>
      <c r="AG68" s="175"/>
      <c r="AH68" s="175"/>
      <c r="AI68" s="175"/>
      <c r="AJ68" s="175"/>
      <c r="AK68" s="175"/>
      <c r="AL68" s="175"/>
      <c r="AM68" s="175"/>
      <c r="AN68" s="175"/>
      <c r="AO68" s="175"/>
      <c r="AP68" s="175"/>
      <c r="AQ68" s="175"/>
      <c r="AR68" s="175"/>
      <c r="AS68" s="175"/>
      <c r="AT68" s="175"/>
      <c r="AU68" s="175"/>
      <c r="AV68" s="175"/>
      <c r="AW68" s="175"/>
      <c r="AX68" s="175"/>
      <c r="AY68" s="175"/>
      <c r="AZ68" s="175"/>
      <c r="BA68" s="175"/>
      <c r="BB68" s="175"/>
      <c r="BC68" s="175"/>
      <c r="BD68" s="175"/>
      <c r="BE68" s="175"/>
      <c r="BF68" s="175"/>
      <c r="BG68" s="175"/>
      <c r="BH68" s="175"/>
      <c r="BI68" s="175"/>
      <c r="BJ68" s="175"/>
      <c r="BK68" s="175"/>
      <c r="BL68" s="175"/>
      <c r="BM68" s="175"/>
      <c r="BN68" s="175"/>
      <c r="BO68" s="175"/>
      <c r="BP68" s="175"/>
      <c r="BQ68" s="175"/>
      <c r="BR68" s="175"/>
      <c r="BS68" s="175"/>
      <c r="BT68" s="175"/>
      <c r="BU68" s="175"/>
      <c r="BV68" s="175"/>
      <c r="BW68" s="175"/>
      <c r="BX68" s="175"/>
      <c r="BY68" s="175"/>
      <c r="BZ68" s="175"/>
      <c r="CA68" s="175"/>
    </row>
    <row r="69" spans="1:79" s="36" customFormat="1" x14ac:dyDescent="0.25">
      <c r="A69" s="175"/>
      <c r="B69" s="168"/>
      <c r="C69" s="486" t="s">
        <v>410</v>
      </c>
      <c r="D69" s="487"/>
      <c r="E69" s="400">
        <v>468.74838426000019</v>
      </c>
      <c r="F69" s="359">
        <f t="shared" si="4"/>
        <v>2.0302766692557792E-2</v>
      </c>
      <c r="G69" s="169"/>
      <c r="H69" s="169"/>
      <c r="I69" s="169"/>
      <c r="J69" s="169"/>
      <c r="K69" s="169"/>
      <c r="L69" s="169"/>
      <c r="M69" s="169"/>
      <c r="N69" s="169"/>
      <c r="O69" s="173"/>
      <c r="P69" s="173"/>
      <c r="Q69" s="170"/>
      <c r="R69" s="175"/>
      <c r="S69" s="175"/>
      <c r="T69" s="175"/>
      <c r="U69" s="175"/>
      <c r="V69" s="175"/>
      <c r="W69" s="175"/>
      <c r="X69" s="175"/>
      <c r="Y69" s="175"/>
      <c r="Z69" s="175"/>
      <c r="AA69" s="175"/>
      <c r="AB69" s="175"/>
      <c r="AC69" s="175"/>
      <c r="AD69" s="175"/>
      <c r="AE69" s="175"/>
      <c r="AF69" s="175"/>
      <c r="AG69" s="175"/>
      <c r="AH69" s="175"/>
      <c r="AI69" s="175"/>
      <c r="AJ69" s="175"/>
      <c r="AK69" s="175"/>
      <c r="AL69" s="175"/>
      <c r="AM69" s="175"/>
      <c r="AN69" s="175"/>
      <c r="AO69" s="175"/>
      <c r="AP69" s="175"/>
      <c r="AQ69" s="175"/>
      <c r="AR69" s="175"/>
      <c r="AS69" s="175"/>
      <c r="AT69" s="175"/>
      <c r="AU69" s="175"/>
      <c r="AV69" s="175"/>
      <c r="AW69" s="175"/>
      <c r="AX69" s="175"/>
      <c r="AY69" s="175"/>
      <c r="AZ69" s="175"/>
      <c r="BA69" s="175"/>
      <c r="BB69" s="175"/>
      <c r="BC69" s="175"/>
      <c r="BD69" s="175"/>
      <c r="BE69" s="175"/>
      <c r="BF69" s="175"/>
      <c r="BG69" s="175"/>
      <c r="BH69" s="175"/>
      <c r="BI69" s="175"/>
      <c r="BJ69" s="175"/>
      <c r="BK69" s="175"/>
      <c r="BL69" s="175"/>
      <c r="BM69" s="175"/>
      <c r="BN69" s="175"/>
      <c r="BO69" s="175"/>
      <c r="BP69" s="175"/>
      <c r="BQ69" s="175"/>
      <c r="BR69" s="175"/>
      <c r="BS69" s="175"/>
      <c r="BT69" s="175"/>
      <c r="BU69" s="175"/>
      <c r="BV69" s="175"/>
      <c r="BW69" s="175"/>
      <c r="BX69" s="175"/>
      <c r="BY69" s="175"/>
      <c r="BZ69" s="175"/>
      <c r="CA69" s="175"/>
    </row>
    <row r="70" spans="1:79" s="36" customFormat="1" x14ac:dyDescent="0.25">
      <c r="A70" s="175"/>
      <c r="B70" s="168"/>
      <c r="C70" s="486" t="s">
        <v>411</v>
      </c>
      <c r="D70" s="487"/>
      <c r="E70" s="400">
        <v>771.74652534000006</v>
      </c>
      <c r="F70" s="359">
        <f t="shared" si="4"/>
        <v>3.3426439804172807E-2</v>
      </c>
      <c r="G70" s="169"/>
      <c r="H70" s="169"/>
      <c r="I70" s="169"/>
      <c r="J70" s="169"/>
      <c r="K70" s="169"/>
      <c r="L70" s="169"/>
      <c r="M70" s="169"/>
      <c r="N70" s="169"/>
      <c r="O70" s="173"/>
      <c r="P70" s="173"/>
      <c r="Q70" s="170"/>
      <c r="R70" s="175"/>
      <c r="S70" s="175"/>
      <c r="T70" s="175"/>
      <c r="U70" s="175"/>
      <c r="V70" s="175"/>
      <c r="W70" s="175"/>
      <c r="X70" s="175"/>
      <c r="Y70" s="175"/>
      <c r="Z70" s="175"/>
      <c r="AA70" s="175"/>
      <c r="AB70" s="175"/>
      <c r="AC70" s="175"/>
      <c r="AD70" s="175"/>
      <c r="AE70" s="175"/>
      <c r="AF70" s="175"/>
      <c r="AG70" s="175"/>
      <c r="AH70" s="175"/>
      <c r="AI70" s="175"/>
      <c r="AJ70" s="175"/>
      <c r="AK70" s="175"/>
      <c r="AL70" s="175"/>
      <c r="AM70" s="175"/>
      <c r="AN70" s="175"/>
      <c r="AO70" s="175"/>
      <c r="AP70" s="175"/>
      <c r="AQ70" s="175"/>
      <c r="AR70" s="175"/>
      <c r="AS70" s="175"/>
      <c r="AT70" s="175"/>
      <c r="AU70" s="175"/>
      <c r="AV70" s="175"/>
      <c r="AW70" s="175"/>
      <c r="AX70" s="175"/>
      <c r="AY70" s="175"/>
      <c r="AZ70" s="175"/>
      <c r="BA70" s="175"/>
      <c r="BB70" s="175"/>
      <c r="BC70" s="175"/>
      <c r="BD70" s="175"/>
      <c r="BE70" s="175"/>
      <c r="BF70" s="175"/>
      <c r="BG70" s="175"/>
      <c r="BH70" s="175"/>
      <c r="BI70" s="175"/>
      <c r="BJ70" s="175"/>
      <c r="BK70" s="175"/>
      <c r="BL70" s="175"/>
      <c r="BM70" s="175"/>
      <c r="BN70" s="175"/>
      <c r="BO70" s="175"/>
      <c r="BP70" s="175"/>
      <c r="BQ70" s="175"/>
      <c r="BR70" s="175"/>
      <c r="BS70" s="175"/>
      <c r="BT70" s="175"/>
      <c r="BU70" s="175"/>
      <c r="BV70" s="175"/>
      <c r="BW70" s="175"/>
      <c r="BX70" s="175"/>
      <c r="BY70" s="175"/>
      <c r="BZ70" s="175"/>
      <c r="CA70" s="175"/>
    </row>
    <row r="71" spans="1:79" s="36" customFormat="1" x14ac:dyDescent="0.25">
      <c r="A71" s="175"/>
      <c r="B71" s="168"/>
      <c r="C71" s="488" t="s">
        <v>450</v>
      </c>
      <c r="D71" s="487"/>
      <c r="E71" s="400">
        <v>3986.8841023400037</v>
      </c>
      <c r="F71" s="359">
        <f t="shared" si="4"/>
        <v>0.17268278777720381</v>
      </c>
      <c r="G71" s="169"/>
      <c r="H71" s="169"/>
      <c r="I71" s="169"/>
      <c r="J71" s="169"/>
      <c r="K71" s="169"/>
      <c r="L71" s="169"/>
      <c r="M71" s="169"/>
      <c r="N71" s="169"/>
      <c r="O71" s="173"/>
      <c r="P71" s="173"/>
      <c r="Q71" s="170"/>
      <c r="R71" s="175"/>
      <c r="S71" s="175"/>
      <c r="T71" s="175"/>
      <c r="U71" s="175"/>
      <c r="V71" s="175"/>
      <c r="W71" s="175"/>
      <c r="X71" s="175"/>
      <c r="Y71" s="175"/>
      <c r="Z71" s="175"/>
      <c r="AA71" s="175"/>
      <c r="AB71" s="175"/>
      <c r="AC71" s="175"/>
      <c r="AD71" s="175"/>
      <c r="AE71" s="175"/>
      <c r="AF71" s="175"/>
      <c r="AG71" s="175"/>
      <c r="AH71" s="175"/>
      <c r="AI71" s="175"/>
      <c r="AJ71" s="175"/>
      <c r="AK71" s="175"/>
      <c r="AL71" s="175"/>
      <c r="AM71" s="175"/>
      <c r="AN71" s="175"/>
      <c r="AO71" s="175"/>
      <c r="AP71" s="175"/>
      <c r="AQ71" s="175"/>
      <c r="AR71" s="175"/>
      <c r="AS71" s="175"/>
      <c r="AT71" s="175"/>
      <c r="AU71" s="175"/>
      <c r="AV71" s="175"/>
      <c r="AW71" s="175"/>
      <c r="AX71" s="175"/>
      <c r="AY71" s="175"/>
      <c r="AZ71" s="175"/>
      <c r="BA71" s="175"/>
      <c r="BB71" s="175"/>
      <c r="BC71" s="175"/>
      <c r="BD71" s="175"/>
      <c r="BE71" s="175"/>
      <c r="BF71" s="175"/>
      <c r="BG71" s="175"/>
      <c r="BH71" s="175"/>
      <c r="BI71" s="175"/>
      <c r="BJ71" s="175"/>
      <c r="BK71" s="175"/>
      <c r="BL71" s="175"/>
      <c r="BM71" s="175"/>
      <c r="BN71" s="175"/>
      <c r="BO71" s="175"/>
      <c r="BP71" s="175"/>
      <c r="BQ71" s="175"/>
      <c r="BR71" s="175"/>
      <c r="BS71" s="175"/>
      <c r="BT71" s="175"/>
      <c r="BU71" s="175"/>
      <c r="BV71" s="175"/>
      <c r="BW71" s="175"/>
      <c r="BX71" s="175"/>
      <c r="BY71" s="175"/>
      <c r="BZ71" s="175"/>
      <c r="CA71" s="175"/>
    </row>
    <row r="72" spans="1:79" s="36" customFormat="1" x14ac:dyDescent="0.25">
      <c r="A72" s="175"/>
      <c r="B72" s="168"/>
      <c r="C72" s="486" t="s">
        <v>412</v>
      </c>
      <c r="D72" s="487"/>
      <c r="E72" s="400">
        <v>1173.447830359999</v>
      </c>
      <c r="F72" s="359">
        <f t="shared" si="4"/>
        <v>5.0825215244843652E-2</v>
      </c>
      <c r="G72" s="169"/>
      <c r="H72" s="169"/>
      <c r="I72" s="169"/>
      <c r="J72" s="169"/>
      <c r="K72" s="169"/>
      <c r="L72" s="169"/>
      <c r="M72" s="169"/>
      <c r="N72" s="169"/>
      <c r="O72" s="173"/>
      <c r="P72" s="173"/>
      <c r="Q72" s="170"/>
      <c r="R72" s="175"/>
      <c r="S72" s="175"/>
      <c r="T72" s="175"/>
      <c r="U72" s="175"/>
      <c r="V72" s="175"/>
      <c r="W72" s="175"/>
      <c r="X72" s="175"/>
      <c r="Y72" s="175"/>
      <c r="Z72" s="175"/>
      <c r="AA72" s="175"/>
      <c r="AB72" s="175"/>
      <c r="AC72" s="175"/>
      <c r="AD72" s="175"/>
      <c r="AE72" s="175"/>
      <c r="AF72" s="175"/>
      <c r="AG72" s="175"/>
      <c r="AH72" s="175"/>
      <c r="AI72" s="175"/>
      <c r="AJ72" s="175"/>
      <c r="AK72" s="175"/>
      <c r="AL72" s="175"/>
      <c r="AM72" s="175"/>
      <c r="AN72" s="175"/>
      <c r="AO72" s="175"/>
      <c r="AP72" s="175"/>
      <c r="AQ72" s="175"/>
      <c r="AR72" s="175"/>
      <c r="AS72" s="175"/>
      <c r="AT72" s="175"/>
      <c r="AU72" s="175"/>
      <c r="AV72" s="175"/>
      <c r="AW72" s="175"/>
      <c r="AX72" s="175"/>
      <c r="AY72" s="175"/>
      <c r="AZ72" s="175"/>
      <c r="BA72" s="175"/>
      <c r="BB72" s="175"/>
      <c r="BC72" s="175"/>
      <c r="BD72" s="175"/>
      <c r="BE72" s="175"/>
      <c r="BF72" s="175"/>
      <c r="BG72" s="175"/>
      <c r="BH72" s="175"/>
      <c r="BI72" s="175"/>
      <c r="BJ72" s="175"/>
      <c r="BK72" s="175"/>
      <c r="BL72" s="175"/>
      <c r="BM72" s="175"/>
      <c r="BN72" s="175"/>
      <c r="BO72" s="175"/>
      <c r="BP72" s="175"/>
      <c r="BQ72" s="175"/>
      <c r="BR72" s="175"/>
      <c r="BS72" s="175"/>
      <c r="BT72" s="175"/>
      <c r="BU72" s="175"/>
      <c r="BV72" s="175"/>
      <c r="BW72" s="175"/>
      <c r="BX72" s="175"/>
      <c r="BY72" s="175"/>
      <c r="BZ72" s="175"/>
      <c r="CA72" s="175"/>
    </row>
    <row r="73" spans="1:79" s="36" customFormat="1" x14ac:dyDescent="0.25">
      <c r="A73" s="175"/>
      <c r="B73" s="168"/>
      <c r="C73" s="486" t="s">
        <v>413</v>
      </c>
      <c r="D73" s="487"/>
      <c r="E73" s="400">
        <v>119.95268648000004</v>
      </c>
      <c r="F73" s="359">
        <f t="shared" si="4"/>
        <v>5.1954769115495174E-3</v>
      </c>
      <c r="G73" s="169"/>
      <c r="H73" s="169"/>
      <c r="I73" s="169"/>
      <c r="J73" s="169"/>
      <c r="K73" s="169"/>
      <c r="L73" s="169"/>
      <c r="M73" s="169"/>
      <c r="N73" s="169"/>
      <c r="O73" s="173"/>
      <c r="P73" s="173"/>
      <c r="Q73" s="170"/>
      <c r="R73" s="175"/>
      <c r="S73" s="175"/>
      <c r="T73" s="175"/>
      <c r="U73" s="175"/>
      <c r="V73" s="175"/>
      <c r="W73" s="175"/>
      <c r="X73" s="175"/>
      <c r="Y73" s="175"/>
      <c r="Z73" s="175"/>
      <c r="AA73" s="175"/>
      <c r="AB73" s="175"/>
      <c r="AC73" s="175"/>
      <c r="AD73" s="175"/>
      <c r="AE73" s="175"/>
      <c r="AF73" s="175"/>
      <c r="AG73" s="175"/>
      <c r="AH73" s="175"/>
      <c r="AI73" s="175"/>
      <c r="AJ73" s="175"/>
      <c r="AK73" s="175"/>
      <c r="AL73" s="175"/>
      <c r="AM73" s="175"/>
      <c r="AN73" s="175"/>
      <c r="AO73" s="175"/>
      <c r="AP73" s="175"/>
      <c r="AQ73" s="175"/>
      <c r="AR73" s="175"/>
      <c r="AS73" s="175"/>
      <c r="AT73" s="175"/>
      <c r="AU73" s="175"/>
      <c r="AV73" s="175"/>
      <c r="AW73" s="175"/>
      <c r="AX73" s="175"/>
      <c r="AY73" s="175"/>
      <c r="AZ73" s="175"/>
      <c r="BA73" s="175"/>
      <c r="BB73" s="175"/>
      <c r="BC73" s="175"/>
      <c r="BD73" s="175"/>
      <c r="BE73" s="175"/>
      <c r="BF73" s="175"/>
      <c r="BG73" s="175"/>
      <c r="BH73" s="175"/>
      <c r="BI73" s="175"/>
      <c r="BJ73" s="175"/>
      <c r="BK73" s="175"/>
      <c r="BL73" s="175"/>
      <c r="BM73" s="175"/>
      <c r="BN73" s="175"/>
      <c r="BO73" s="175"/>
      <c r="BP73" s="175"/>
      <c r="BQ73" s="175"/>
      <c r="BR73" s="175"/>
      <c r="BS73" s="175"/>
      <c r="BT73" s="175"/>
      <c r="BU73" s="175"/>
      <c r="BV73" s="175"/>
      <c r="BW73" s="175"/>
      <c r="BX73" s="175"/>
      <c r="BY73" s="175"/>
      <c r="BZ73" s="175"/>
      <c r="CA73" s="175"/>
    </row>
    <row r="74" spans="1:79" s="36" customFormat="1" x14ac:dyDescent="0.25">
      <c r="A74" s="175"/>
      <c r="B74" s="168"/>
      <c r="C74" s="486" t="s">
        <v>414</v>
      </c>
      <c r="D74" s="487"/>
      <c r="E74" s="400">
        <v>816.21419589999948</v>
      </c>
      <c r="F74" s="359">
        <f t="shared" si="4"/>
        <v>3.5352455489893922E-2</v>
      </c>
      <c r="G74" s="169"/>
      <c r="H74" s="169"/>
      <c r="I74" s="169"/>
      <c r="J74" s="169"/>
      <c r="K74" s="169"/>
      <c r="L74" s="169"/>
      <c r="M74" s="169"/>
      <c r="N74" s="169"/>
      <c r="O74" s="173"/>
      <c r="P74" s="173"/>
      <c r="Q74" s="170"/>
      <c r="R74" s="175"/>
      <c r="S74" s="175"/>
      <c r="T74" s="175"/>
      <c r="U74" s="175"/>
      <c r="V74" s="175"/>
      <c r="W74" s="175"/>
      <c r="X74" s="175"/>
      <c r="Y74" s="175"/>
      <c r="Z74" s="175"/>
      <c r="AA74" s="175"/>
      <c r="AB74" s="175"/>
      <c r="AC74" s="175"/>
      <c r="AD74" s="175"/>
      <c r="AE74" s="175"/>
      <c r="AF74" s="175"/>
      <c r="AG74" s="175"/>
      <c r="AH74" s="175"/>
      <c r="AI74" s="175"/>
      <c r="AJ74" s="175"/>
      <c r="AK74" s="175"/>
      <c r="AL74" s="175"/>
      <c r="AM74" s="175"/>
      <c r="AN74" s="175"/>
      <c r="AO74" s="175"/>
      <c r="AP74" s="175"/>
      <c r="AQ74" s="175"/>
      <c r="AR74" s="175"/>
      <c r="AS74" s="175"/>
      <c r="AT74" s="175"/>
      <c r="AU74" s="175"/>
      <c r="AV74" s="175"/>
      <c r="AW74" s="175"/>
      <c r="AX74" s="175"/>
      <c r="AY74" s="175"/>
      <c r="AZ74" s="175"/>
      <c r="BA74" s="175"/>
      <c r="BB74" s="175"/>
      <c r="BC74" s="175"/>
      <c r="BD74" s="175"/>
      <c r="BE74" s="175"/>
      <c r="BF74" s="175"/>
      <c r="BG74" s="175"/>
      <c r="BH74" s="175"/>
      <c r="BI74" s="175"/>
      <c r="BJ74" s="175"/>
      <c r="BK74" s="175"/>
      <c r="BL74" s="175"/>
      <c r="BM74" s="175"/>
      <c r="BN74" s="175"/>
      <c r="BO74" s="175"/>
      <c r="BP74" s="175"/>
      <c r="BQ74" s="175"/>
      <c r="BR74" s="175"/>
      <c r="BS74" s="175"/>
      <c r="BT74" s="175"/>
      <c r="BU74" s="175"/>
      <c r="BV74" s="175"/>
      <c r="BW74" s="175"/>
      <c r="BX74" s="175"/>
      <c r="BY74" s="175"/>
      <c r="BZ74" s="175"/>
      <c r="CA74" s="175"/>
    </row>
    <row r="75" spans="1:79" s="36" customFormat="1" x14ac:dyDescent="0.25">
      <c r="A75" s="175"/>
      <c r="B75" s="168"/>
      <c r="C75" s="486" t="s">
        <v>415</v>
      </c>
      <c r="D75" s="487"/>
      <c r="E75" s="400">
        <v>843.10270859000047</v>
      </c>
      <c r="F75" s="359">
        <f t="shared" si="4"/>
        <v>3.6517070063908474E-2</v>
      </c>
      <c r="G75" s="169"/>
      <c r="H75" s="169"/>
      <c r="I75" s="169"/>
      <c r="J75" s="169"/>
      <c r="K75" s="169"/>
      <c r="L75" s="169"/>
      <c r="M75" s="169"/>
      <c r="N75" s="169"/>
      <c r="O75" s="173"/>
      <c r="P75" s="173"/>
      <c r="Q75" s="170"/>
      <c r="R75" s="175"/>
      <c r="S75" s="175"/>
      <c r="T75" s="175"/>
      <c r="U75" s="175"/>
      <c r="V75" s="175"/>
      <c r="W75" s="175"/>
      <c r="X75" s="175"/>
      <c r="Y75" s="175"/>
      <c r="Z75" s="175"/>
      <c r="AA75" s="175"/>
      <c r="AB75" s="175"/>
      <c r="AC75" s="175"/>
      <c r="AD75" s="175"/>
      <c r="AE75" s="175"/>
      <c r="AF75" s="175"/>
      <c r="AG75" s="175"/>
      <c r="AH75" s="175"/>
      <c r="AI75" s="175"/>
      <c r="AJ75" s="175"/>
      <c r="AK75" s="175"/>
      <c r="AL75" s="175"/>
      <c r="AM75" s="175"/>
      <c r="AN75" s="175"/>
      <c r="AO75" s="175"/>
      <c r="AP75" s="175"/>
      <c r="AQ75" s="175"/>
      <c r="AR75" s="175"/>
      <c r="AS75" s="175"/>
      <c r="AT75" s="175"/>
      <c r="AU75" s="175"/>
      <c r="AV75" s="175"/>
      <c r="AW75" s="175"/>
      <c r="AX75" s="175"/>
      <c r="AY75" s="175"/>
      <c r="AZ75" s="175"/>
      <c r="BA75" s="175"/>
      <c r="BB75" s="175"/>
      <c r="BC75" s="175"/>
      <c r="BD75" s="175"/>
      <c r="BE75" s="175"/>
      <c r="BF75" s="175"/>
      <c r="BG75" s="175"/>
      <c r="BH75" s="175"/>
      <c r="BI75" s="175"/>
      <c r="BJ75" s="175"/>
      <c r="BK75" s="175"/>
      <c r="BL75" s="175"/>
      <c r="BM75" s="175"/>
      <c r="BN75" s="175"/>
      <c r="BO75" s="175"/>
      <c r="BP75" s="175"/>
      <c r="BQ75" s="175"/>
      <c r="BR75" s="175"/>
      <c r="BS75" s="175"/>
      <c r="BT75" s="175"/>
      <c r="BU75" s="175"/>
      <c r="BV75" s="175"/>
      <c r="BW75" s="175"/>
      <c r="BX75" s="175"/>
      <c r="BY75" s="175"/>
      <c r="BZ75" s="175"/>
      <c r="CA75" s="175"/>
    </row>
    <row r="76" spans="1:79" s="36" customFormat="1" x14ac:dyDescent="0.25">
      <c r="A76" s="175"/>
      <c r="B76" s="168"/>
      <c r="C76" s="486" t="s">
        <v>416</v>
      </c>
      <c r="D76" s="487"/>
      <c r="E76" s="400">
        <v>1742.3821647899997</v>
      </c>
      <c r="F76" s="359">
        <f t="shared" si="4"/>
        <v>7.5467307768646366E-2</v>
      </c>
      <c r="G76" s="169"/>
      <c r="H76" s="169"/>
      <c r="I76" s="169"/>
      <c r="J76" s="169"/>
      <c r="K76" s="169"/>
      <c r="L76" s="169"/>
      <c r="M76" s="169"/>
      <c r="N76" s="169"/>
      <c r="O76" s="173"/>
      <c r="P76" s="173"/>
      <c r="Q76" s="170"/>
      <c r="R76" s="175"/>
      <c r="S76" s="175"/>
      <c r="T76" s="175"/>
      <c r="U76" s="175"/>
      <c r="V76" s="175"/>
      <c r="W76" s="175"/>
      <c r="X76" s="175"/>
      <c r="Y76" s="175"/>
      <c r="Z76" s="175"/>
      <c r="AA76" s="175"/>
      <c r="AB76" s="175"/>
      <c r="AC76" s="175"/>
      <c r="AD76" s="175"/>
      <c r="AE76" s="175"/>
      <c r="AF76" s="175"/>
      <c r="AG76" s="175"/>
      <c r="AH76" s="175"/>
      <c r="AI76" s="175"/>
      <c r="AJ76" s="175"/>
      <c r="AK76" s="175"/>
      <c r="AL76" s="175"/>
      <c r="AM76" s="175"/>
      <c r="AN76" s="175"/>
      <c r="AO76" s="175"/>
      <c r="AP76" s="175"/>
      <c r="AQ76" s="175"/>
      <c r="AR76" s="175"/>
      <c r="AS76" s="175"/>
      <c r="AT76" s="175"/>
      <c r="AU76" s="175"/>
      <c r="AV76" s="175"/>
      <c r="AW76" s="175"/>
      <c r="AX76" s="175"/>
      <c r="AY76" s="175"/>
      <c r="AZ76" s="175"/>
      <c r="BA76" s="175"/>
      <c r="BB76" s="175"/>
      <c r="BC76" s="175"/>
      <c r="BD76" s="175"/>
      <c r="BE76" s="175"/>
      <c r="BF76" s="175"/>
      <c r="BG76" s="175"/>
      <c r="BH76" s="175"/>
      <c r="BI76" s="175"/>
      <c r="BJ76" s="175"/>
      <c r="BK76" s="175"/>
      <c r="BL76" s="175"/>
      <c r="BM76" s="175"/>
      <c r="BN76" s="175"/>
      <c r="BO76" s="175"/>
      <c r="BP76" s="175"/>
      <c r="BQ76" s="175"/>
      <c r="BR76" s="175"/>
      <c r="BS76" s="175"/>
      <c r="BT76" s="175"/>
      <c r="BU76" s="175"/>
      <c r="BV76" s="175"/>
      <c r="BW76" s="175"/>
      <c r="BX76" s="175"/>
      <c r="BY76" s="175"/>
      <c r="BZ76" s="175"/>
      <c r="CA76" s="175"/>
    </row>
    <row r="77" spans="1:79" s="36" customFormat="1" x14ac:dyDescent="0.25">
      <c r="A77" s="175"/>
      <c r="B77" s="168"/>
      <c r="C77" s="486" t="s">
        <v>417</v>
      </c>
      <c r="D77" s="487"/>
      <c r="E77" s="400">
        <v>976.05601301999945</v>
      </c>
      <c r="F77" s="359">
        <f t="shared" si="4"/>
        <v>4.227563907766245E-2</v>
      </c>
      <c r="G77" s="169"/>
      <c r="H77" s="169"/>
      <c r="I77" s="169"/>
      <c r="J77" s="169"/>
      <c r="K77" s="169"/>
      <c r="L77" s="169"/>
      <c r="M77" s="169"/>
      <c r="N77" s="169"/>
      <c r="O77" s="173"/>
      <c r="P77" s="173"/>
      <c r="Q77" s="170"/>
      <c r="R77" s="175"/>
      <c r="S77" s="175"/>
      <c r="T77" s="175"/>
      <c r="U77" s="175"/>
      <c r="V77" s="175"/>
      <c r="W77" s="175"/>
      <c r="X77" s="175"/>
      <c r="Y77" s="175"/>
      <c r="Z77" s="175"/>
      <c r="AA77" s="175"/>
      <c r="AB77" s="175"/>
      <c r="AC77" s="175"/>
      <c r="AD77" s="175"/>
      <c r="AE77" s="175"/>
      <c r="AF77" s="175"/>
      <c r="AG77" s="175"/>
      <c r="AH77" s="175"/>
      <c r="AI77" s="175"/>
      <c r="AJ77" s="175"/>
      <c r="AK77" s="175"/>
      <c r="AL77" s="175"/>
      <c r="AM77" s="175"/>
      <c r="AN77" s="175"/>
      <c r="AO77" s="175"/>
      <c r="AP77" s="175"/>
      <c r="AQ77" s="175"/>
      <c r="AR77" s="175"/>
      <c r="AS77" s="175"/>
      <c r="AT77" s="175"/>
      <c r="AU77" s="175"/>
      <c r="AV77" s="175"/>
      <c r="AW77" s="175"/>
      <c r="AX77" s="175"/>
      <c r="AY77" s="175"/>
      <c r="AZ77" s="175"/>
      <c r="BA77" s="175"/>
      <c r="BB77" s="175"/>
      <c r="BC77" s="175"/>
      <c r="BD77" s="175"/>
      <c r="BE77" s="175"/>
      <c r="BF77" s="175"/>
      <c r="BG77" s="175"/>
      <c r="BH77" s="175"/>
      <c r="BI77" s="175"/>
      <c r="BJ77" s="175"/>
      <c r="BK77" s="175"/>
      <c r="BL77" s="175"/>
      <c r="BM77" s="175"/>
      <c r="BN77" s="175"/>
      <c r="BO77" s="175"/>
      <c r="BP77" s="175"/>
      <c r="BQ77" s="175"/>
      <c r="BR77" s="175"/>
      <c r="BS77" s="175"/>
      <c r="BT77" s="175"/>
      <c r="BU77" s="175"/>
      <c r="BV77" s="175"/>
      <c r="BW77" s="175"/>
      <c r="BX77" s="175"/>
      <c r="BY77" s="175"/>
      <c r="BZ77" s="175"/>
      <c r="CA77" s="175"/>
    </row>
    <row r="78" spans="1:79" s="36" customFormat="1" x14ac:dyDescent="0.25">
      <c r="A78" s="175"/>
      <c r="B78" s="168"/>
      <c r="C78" s="486" t="s">
        <v>418</v>
      </c>
      <c r="D78" s="487"/>
      <c r="E78" s="400">
        <v>505.44525898000001</v>
      </c>
      <c r="F78" s="359">
        <f t="shared" si="4"/>
        <v>2.1892208087566256E-2</v>
      </c>
      <c r="G78" s="169"/>
      <c r="H78" s="169"/>
      <c r="I78" s="169"/>
      <c r="J78" s="169"/>
      <c r="K78" s="169"/>
      <c r="L78" s="169"/>
      <c r="M78" s="169"/>
      <c r="N78" s="169"/>
      <c r="O78" s="173"/>
      <c r="P78" s="173"/>
      <c r="Q78" s="170"/>
      <c r="R78" s="175"/>
      <c r="S78" s="175"/>
      <c r="T78" s="175"/>
      <c r="U78" s="175"/>
      <c r="V78" s="175"/>
      <c r="W78" s="175"/>
      <c r="X78" s="175"/>
      <c r="Y78" s="175"/>
      <c r="Z78" s="175"/>
      <c r="AA78" s="175"/>
      <c r="AB78" s="175"/>
      <c r="AC78" s="175"/>
      <c r="AD78" s="175"/>
      <c r="AE78" s="175"/>
      <c r="AF78" s="175"/>
      <c r="AG78" s="175"/>
      <c r="AH78" s="175"/>
      <c r="AI78" s="175"/>
      <c r="AJ78" s="175"/>
      <c r="AK78" s="175"/>
      <c r="AL78" s="175"/>
      <c r="AM78" s="175"/>
      <c r="AN78" s="175"/>
      <c r="AO78" s="175"/>
      <c r="AP78" s="175"/>
      <c r="AQ78" s="175"/>
      <c r="AR78" s="175"/>
      <c r="AS78" s="175"/>
      <c r="AT78" s="175"/>
      <c r="AU78" s="175"/>
      <c r="AV78" s="175"/>
      <c r="AW78" s="175"/>
      <c r="AX78" s="175"/>
      <c r="AY78" s="175"/>
      <c r="AZ78" s="175"/>
      <c r="BA78" s="175"/>
      <c r="BB78" s="175"/>
      <c r="BC78" s="175"/>
      <c r="BD78" s="175"/>
      <c r="BE78" s="175"/>
      <c r="BF78" s="175"/>
      <c r="BG78" s="175"/>
      <c r="BH78" s="175"/>
      <c r="BI78" s="175"/>
      <c r="BJ78" s="175"/>
      <c r="BK78" s="175"/>
      <c r="BL78" s="175"/>
      <c r="BM78" s="175"/>
      <c r="BN78" s="175"/>
      <c r="BO78" s="175"/>
      <c r="BP78" s="175"/>
      <c r="BQ78" s="175"/>
      <c r="BR78" s="175"/>
      <c r="BS78" s="175"/>
      <c r="BT78" s="175"/>
      <c r="BU78" s="175"/>
      <c r="BV78" s="175"/>
      <c r="BW78" s="175"/>
      <c r="BX78" s="175"/>
      <c r="BY78" s="175"/>
      <c r="BZ78" s="175"/>
      <c r="CA78" s="175"/>
    </row>
    <row r="79" spans="1:79" s="36" customFormat="1" x14ac:dyDescent="0.25">
      <c r="A79" s="175"/>
      <c r="B79" s="168"/>
      <c r="C79" s="486" t="s">
        <v>419</v>
      </c>
      <c r="D79" s="487"/>
      <c r="E79" s="400">
        <v>502.62539111999985</v>
      </c>
      <c r="F79" s="359">
        <f t="shared" si="4"/>
        <v>2.1770071945474149E-2</v>
      </c>
      <c r="G79" s="169"/>
      <c r="H79" s="169"/>
      <c r="I79" s="169"/>
      <c r="J79" s="169"/>
      <c r="K79" s="169"/>
      <c r="L79" s="169"/>
      <c r="M79" s="169"/>
      <c r="N79" s="169"/>
      <c r="O79" s="173"/>
      <c r="P79" s="173"/>
      <c r="Q79" s="170"/>
      <c r="R79" s="175"/>
      <c r="S79" s="175"/>
      <c r="T79" s="175"/>
      <c r="U79" s="175"/>
      <c r="V79" s="175"/>
      <c r="W79" s="175"/>
      <c r="X79" s="175"/>
      <c r="Y79" s="175"/>
      <c r="Z79" s="175"/>
      <c r="AA79" s="175"/>
      <c r="AB79" s="175"/>
      <c r="AC79" s="175"/>
      <c r="AD79" s="175"/>
      <c r="AE79" s="175"/>
      <c r="AF79" s="175"/>
      <c r="AG79" s="175"/>
      <c r="AH79" s="175"/>
      <c r="AI79" s="175"/>
      <c r="AJ79" s="175"/>
      <c r="AK79" s="175"/>
      <c r="AL79" s="175"/>
      <c r="AM79" s="175"/>
      <c r="AN79" s="175"/>
      <c r="AO79" s="175"/>
      <c r="AP79" s="175"/>
      <c r="AQ79" s="175"/>
      <c r="AR79" s="175"/>
      <c r="AS79" s="175"/>
      <c r="AT79" s="175"/>
      <c r="AU79" s="175"/>
      <c r="AV79" s="175"/>
      <c r="AW79" s="175"/>
      <c r="AX79" s="175"/>
      <c r="AY79" s="175"/>
      <c r="AZ79" s="175"/>
      <c r="BA79" s="175"/>
      <c r="BB79" s="175"/>
      <c r="BC79" s="175"/>
      <c r="BD79" s="175"/>
      <c r="BE79" s="175"/>
      <c r="BF79" s="175"/>
      <c r="BG79" s="175"/>
      <c r="BH79" s="175"/>
      <c r="BI79" s="175"/>
      <c r="BJ79" s="175"/>
      <c r="BK79" s="175"/>
      <c r="BL79" s="175"/>
      <c r="BM79" s="175"/>
      <c r="BN79" s="175"/>
      <c r="BO79" s="175"/>
      <c r="BP79" s="175"/>
      <c r="BQ79" s="175"/>
      <c r="BR79" s="175"/>
      <c r="BS79" s="175"/>
      <c r="BT79" s="175"/>
      <c r="BU79" s="175"/>
      <c r="BV79" s="175"/>
      <c r="BW79" s="175"/>
      <c r="BX79" s="175"/>
      <c r="BY79" s="175"/>
      <c r="BZ79" s="175"/>
      <c r="CA79" s="175"/>
    </row>
    <row r="80" spans="1:79" s="36" customFormat="1" x14ac:dyDescent="0.25">
      <c r="A80" s="175"/>
      <c r="B80" s="168"/>
      <c r="C80" s="486" t="s">
        <v>420</v>
      </c>
      <c r="D80" s="487"/>
      <c r="E80" s="400">
        <v>2131.8788225699996</v>
      </c>
      <c r="F80" s="359">
        <f t="shared" si="4"/>
        <v>9.2337466762201684E-2</v>
      </c>
      <c r="G80" s="169"/>
      <c r="H80" s="169"/>
      <c r="I80" s="169"/>
      <c r="J80" s="169"/>
      <c r="K80" s="169"/>
      <c r="L80" s="169"/>
      <c r="M80" s="169"/>
      <c r="N80" s="169"/>
      <c r="O80" s="173"/>
      <c r="P80" s="173"/>
      <c r="Q80" s="170"/>
      <c r="R80" s="175"/>
      <c r="S80" s="175"/>
      <c r="T80" s="175"/>
      <c r="U80" s="175"/>
      <c r="V80" s="175"/>
      <c r="W80" s="175"/>
      <c r="X80" s="175"/>
      <c r="Y80" s="175"/>
      <c r="Z80" s="175"/>
      <c r="AA80" s="175"/>
      <c r="AB80" s="175"/>
      <c r="AC80" s="175"/>
      <c r="AD80" s="175"/>
      <c r="AE80" s="175"/>
      <c r="AF80" s="175"/>
      <c r="AG80" s="175"/>
      <c r="AH80" s="175"/>
      <c r="AI80" s="175"/>
      <c r="AJ80" s="175"/>
      <c r="AK80" s="175"/>
      <c r="AL80" s="175"/>
      <c r="AM80" s="175"/>
      <c r="AN80" s="175"/>
      <c r="AO80" s="175"/>
      <c r="AP80" s="175"/>
      <c r="AQ80" s="175"/>
      <c r="AR80" s="175"/>
      <c r="AS80" s="175"/>
      <c r="AT80" s="175"/>
      <c r="AU80" s="175"/>
      <c r="AV80" s="175"/>
      <c r="AW80" s="175"/>
      <c r="AX80" s="175"/>
      <c r="AY80" s="175"/>
      <c r="AZ80" s="175"/>
      <c r="BA80" s="175"/>
      <c r="BB80" s="175"/>
      <c r="BC80" s="175"/>
      <c r="BD80" s="175"/>
      <c r="BE80" s="175"/>
      <c r="BF80" s="175"/>
      <c r="BG80" s="175"/>
      <c r="BH80" s="175"/>
      <c r="BI80" s="175"/>
      <c r="BJ80" s="175"/>
      <c r="BK80" s="175"/>
      <c r="BL80" s="175"/>
      <c r="BM80" s="175"/>
      <c r="BN80" s="175"/>
      <c r="BO80" s="175"/>
      <c r="BP80" s="175"/>
      <c r="BQ80" s="175"/>
      <c r="BR80" s="175"/>
      <c r="BS80" s="175"/>
      <c r="BT80" s="175"/>
      <c r="BU80" s="175"/>
      <c r="BV80" s="175"/>
      <c r="BW80" s="175"/>
      <c r="BX80" s="175"/>
      <c r="BY80" s="175"/>
      <c r="BZ80" s="175"/>
      <c r="CA80" s="175"/>
    </row>
    <row r="81" spans="1:79" s="36" customFormat="1" x14ac:dyDescent="0.25">
      <c r="A81" s="175"/>
      <c r="B81" s="168"/>
      <c r="C81" s="486" t="s">
        <v>421</v>
      </c>
      <c r="D81" s="487"/>
      <c r="E81" s="400">
        <v>2427.7495084899988</v>
      </c>
      <c r="F81" s="359">
        <f t="shared" si="4"/>
        <v>0.10515243041670869</v>
      </c>
      <c r="G81" s="169"/>
      <c r="H81" s="169"/>
      <c r="I81" s="169"/>
      <c r="J81" s="169"/>
      <c r="K81" s="169"/>
      <c r="L81" s="169"/>
      <c r="M81" s="169"/>
      <c r="N81" s="169"/>
      <c r="O81" s="173"/>
      <c r="P81" s="173"/>
      <c r="Q81" s="170"/>
      <c r="R81" s="175"/>
      <c r="S81" s="175"/>
      <c r="T81" s="175"/>
      <c r="U81" s="175"/>
      <c r="V81" s="175"/>
      <c r="W81" s="175"/>
      <c r="X81" s="175"/>
      <c r="Y81" s="175"/>
      <c r="Z81" s="175"/>
      <c r="AA81" s="175"/>
      <c r="AB81" s="175"/>
      <c r="AC81" s="175"/>
      <c r="AD81" s="175"/>
      <c r="AE81" s="175"/>
      <c r="AF81" s="175"/>
      <c r="AG81" s="175"/>
      <c r="AH81" s="175"/>
      <c r="AI81" s="175"/>
      <c r="AJ81" s="175"/>
      <c r="AK81" s="175"/>
      <c r="AL81" s="175"/>
      <c r="AM81" s="175"/>
      <c r="AN81" s="175"/>
      <c r="AO81" s="175"/>
      <c r="AP81" s="175"/>
      <c r="AQ81" s="175"/>
      <c r="AR81" s="175"/>
      <c r="AS81" s="175"/>
      <c r="AT81" s="175"/>
      <c r="AU81" s="175"/>
      <c r="AV81" s="175"/>
      <c r="AW81" s="175"/>
      <c r="AX81" s="175"/>
      <c r="AY81" s="175"/>
      <c r="AZ81" s="175"/>
      <c r="BA81" s="175"/>
      <c r="BB81" s="175"/>
      <c r="BC81" s="175"/>
      <c r="BD81" s="175"/>
      <c r="BE81" s="175"/>
      <c r="BF81" s="175"/>
      <c r="BG81" s="175"/>
      <c r="BH81" s="175"/>
      <c r="BI81" s="175"/>
      <c r="BJ81" s="175"/>
      <c r="BK81" s="175"/>
      <c r="BL81" s="175"/>
      <c r="BM81" s="175"/>
      <c r="BN81" s="175"/>
      <c r="BO81" s="175"/>
      <c r="BP81" s="175"/>
      <c r="BQ81" s="175"/>
      <c r="BR81" s="175"/>
      <c r="BS81" s="175"/>
      <c r="BT81" s="175"/>
      <c r="BU81" s="175"/>
      <c r="BV81" s="175"/>
      <c r="BW81" s="175"/>
      <c r="BX81" s="175"/>
      <c r="BY81" s="175"/>
      <c r="BZ81" s="175"/>
      <c r="CA81" s="175"/>
    </row>
    <row r="82" spans="1:79" s="36" customFormat="1" x14ac:dyDescent="0.25">
      <c r="A82" s="175"/>
      <c r="B82" s="168"/>
      <c r="C82" s="486" t="s">
        <v>422</v>
      </c>
      <c r="D82" s="487"/>
      <c r="E82" s="400">
        <v>23.123664949999998</v>
      </c>
      <c r="F82" s="359">
        <f t="shared" si="4"/>
        <v>1.0015487846382061E-3</v>
      </c>
      <c r="G82" s="169"/>
      <c r="H82" s="169"/>
      <c r="I82" s="169"/>
      <c r="J82" s="169"/>
      <c r="K82" s="169"/>
      <c r="L82" s="169"/>
      <c r="M82" s="169"/>
      <c r="N82" s="169"/>
      <c r="O82" s="173"/>
      <c r="P82" s="173"/>
      <c r="Q82" s="170"/>
      <c r="R82" s="175"/>
      <c r="S82" s="175"/>
      <c r="T82" s="175"/>
      <c r="U82" s="175"/>
      <c r="V82" s="175"/>
      <c r="W82" s="175"/>
      <c r="X82" s="175"/>
      <c r="Y82" s="175"/>
      <c r="Z82" s="175"/>
      <c r="AA82" s="175"/>
      <c r="AB82" s="175"/>
      <c r="AC82" s="175"/>
      <c r="AD82" s="175"/>
      <c r="AE82" s="175"/>
      <c r="AF82" s="175"/>
      <c r="AG82" s="175"/>
      <c r="AH82" s="175"/>
      <c r="AI82" s="175"/>
      <c r="AJ82" s="175"/>
      <c r="AK82" s="175"/>
      <c r="AL82" s="175"/>
      <c r="AM82" s="175"/>
      <c r="AN82" s="175"/>
      <c r="AO82" s="175"/>
      <c r="AP82" s="175"/>
      <c r="AQ82" s="175"/>
      <c r="AR82" s="175"/>
      <c r="AS82" s="175"/>
      <c r="AT82" s="175"/>
      <c r="AU82" s="175"/>
      <c r="AV82" s="175"/>
      <c r="AW82" s="175"/>
      <c r="AX82" s="175"/>
      <c r="AY82" s="175"/>
      <c r="AZ82" s="175"/>
      <c r="BA82" s="175"/>
      <c r="BB82" s="175"/>
      <c r="BC82" s="175"/>
      <c r="BD82" s="175"/>
      <c r="BE82" s="175"/>
      <c r="BF82" s="175"/>
      <c r="BG82" s="175"/>
      <c r="BH82" s="175"/>
      <c r="BI82" s="175"/>
      <c r="BJ82" s="175"/>
      <c r="BK82" s="175"/>
      <c r="BL82" s="175"/>
      <c r="BM82" s="175"/>
      <c r="BN82" s="175"/>
      <c r="BO82" s="175"/>
      <c r="BP82" s="175"/>
      <c r="BQ82" s="175"/>
      <c r="BR82" s="175"/>
      <c r="BS82" s="175"/>
      <c r="BT82" s="175"/>
      <c r="BU82" s="175"/>
      <c r="BV82" s="175"/>
      <c r="BW82" s="175"/>
      <c r="BX82" s="175"/>
      <c r="BY82" s="175"/>
      <c r="BZ82" s="175"/>
      <c r="CA82" s="175"/>
    </row>
    <row r="83" spans="1:79" s="36" customFormat="1" x14ac:dyDescent="0.25">
      <c r="A83" s="175"/>
      <c r="B83" s="168"/>
      <c r="C83" s="486" t="s">
        <v>295</v>
      </c>
      <c r="D83" s="487"/>
      <c r="E83" s="399">
        <v>1730.2775533499998</v>
      </c>
      <c r="F83" s="359">
        <f t="shared" si="4"/>
        <v>7.4943024143950029E-2</v>
      </c>
      <c r="G83" s="169"/>
      <c r="H83" s="169"/>
      <c r="I83" s="169"/>
      <c r="J83" s="169"/>
      <c r="K83" s="169"/>
      <c r="L83" s="169"/>
      <c r="M83" s="169"/>
      <c r="N83" s="169"/>
      <c r="O83" s="173"/>
      <c r="P83" s="173"/>
      <c r="Q83" s="170"/>
      <c r="R83" s="175"/>
      <c r="S83" s="175"/>
      <c r="T83" s="175"/>
      <c r="U83" s="175"/>
      <c r="V83" s="175"/>
      <c r="W83" s="175"/>
      <c r="X83" s="175"/>
      <c r="Y83" s="175"/>
      <c r="Z83" s="175"/>
      <c r="AA83" s="175"/>
      <c r="AB83" s="175"/>
      <c r="AC83" s="175"/>
      <c r="AD83" s="175"/>
      <c r="AE83" s="175"/>
      <c r="AF83" s="175"/>
      <c r="AG83" s="175"/>
      <c r="AH83" s="175"/>
      <c r="AI83" s="175"/>
      <c r="AJ83" s="175"/>
      <c r="AK83" s="175"/>
      <c r="AL83" s="175"/>
      <c r="AM83" s="175"/>
      <c r="AN83" s="175"/>
      <c r="AO83" s="175"/>
      <c r="AP83" s="175"/>
      <c r="AQ83" s="175"/>
      <c r="AR83" s="175"/>
      <c r="AS83" s="175"/>
      <c r="AT83" s="175"/>
      <c r="AU83" s="175"/>
      <c r="AV83" s="175"/>
      <c r="AW83" s="175"/>
      <c r="AX83" s="175"/>
      <c r="AY83" s="175"/>
      <c r="AZ83" s="175"/>
      <c r="BA83" s="175"/>
      <c r="BB83" s="175"/>
      <c r="BC83" s="175"/>
      <c r="BD83" s="175"/>
      <c r="BE83" s="175"/>
      <c r="BF83" s="175"/>
      <c r="BG83" s="175"/>
      <c r="BH83" s="175"/>
      <c r="BI83" s="175"/>
      <c r="BJ83" s="175"/>
      <c r="BK83" s="175"/>
      <c r="BL83" s="175"/>
      <c r="BM83" s="175"/>
      <c r="BN83" s="175"/>
      <c r="BO83" s="175"/>
      <c r="BP83" s="175"/>
      <c r="BQ83" s="175"/>
      <c r="BR83" s="175"/>
      <c r="BS83" s="175"/>
      <c r="BT83" s="175"/>
      <c r="BU83" s="175"/>
      <c r="BV83" s="175"/>
      <c r="BW83" s="175"/>
      <c r="BX83" s="175"/>
      <c r="BY83" s="175"/>
      <c r="BZ83" s="175"/>
      <c r="CA83" s="175"/>
    </row>
    <row r="84" spans="1:79" s="36" customFormat="1" x14ac:dyDescent="0.25">
      <c r="A84" s="175"/>
      <c r="B84" s="168"/>
      <c r="C84" s="494" t="s">
        <v>80</v>
      </c>
      <c r="D84" s="494"/>
      <c r="E84" s="284">
        <f>SUM(E60:E83)</f>
        <v>23087.906754690001</v>
      </c>
      <c r="F84" s="360">
        <f>SUM(F60:F83)</f>
        <v>1</v>
      </c>
      <c r="G84" s="169"/>
      <c r="H84" s="173"/>
      <c r="I84" s="173"/>
      <c r="J84" s="169"/>
      <c r="K84" s="169"/>
      <c r="L84" s="169"/>
      <c r="M84" s="169"/>
      <c r="N84" s="169"/>
      <c r="O84" s="173"/>
      <c r="P84" s="173"/>
      <c r="Q84" s="170"/>
      <c r="R84" s="175"/>
      <c r="S84" s="175"/>
      <c r="T84" s="175"/>
      <c r="U84" s="175"/>
      <c r="V84" s="175"/>
      <c r="W84" s="175"/>
      <c r="X84" s="175"/>
      <c r="Y84" s="175"/>
      <c r="Z84" s="175"/>
      <c r="AA84" s="175"/>
      <c r="AB84" s="175"/>
      <c r="AC84" s="175"/>
      <c r="AD84" s="175"/>
      <c r="AE84" s="175"/>
      <c r="AF84" s="175"/>
      <c r="AG84" s="175"/>
      <c r="AH84" s="175"/>
      <c r="AI84" s="175"/>
      <c r="AJ84" s="175"/>
      <c r="AK84" s="175"/>
      <c r="AL84" s="175"/>
      <c r="AM84" s="175"/>
      <c r="AN84" s="175"/>
      <c r="AO84" s="175"/>
      <c r="AP84" s="175"/>
      <c r="AQ84" s="175"/>
      <c r="AR84" s="175"/>
      <c r="AS84" s="175"/>
      <c r="AT84" s="175"/>
      <c r="AU84" s="175"/>
      <c r="AV84" s="175"/>
      <c r="AW84" s="175"/>
      <c r="AX84" s="175"/>
      <c r="AY84" s="175"/>
      <c r="AZ84" s="175"/>
      <c r="BA84" s="175"/>
      <c r="BB84" s="175"/>
      <c r="BC84" s="175"/>
      <c r="BD84" s="175"/>
      <c r="BE84" s="175"/>
      <c r="BF84" s="175"/>
      <c r="BG84" s="175"/>
      <c r="BH84" s="175"/>
      <c r="BI84" s="175"/>
      <c r="BJ84" s="175"/>
      <c r="BK84" s="175"/>
      <c r="BL84" s="175"/>
      <c r="BM84" s="175"/>
      <c r="BN84" s="175"/>
      <c r="BO84" s="175"/>
      <c r="BP84" s="175"/>
      <c r="BQ84" s="175"/>
      <c r="BR84" s="175"/>
      <c r="BS84" s="175"/>
      <c r="BT84" s="175"/>
      <c r="BU84" s="175"/>
      <c r="BV84" s="175"/>
      <c r="BW84" s="175"/>
      <c r="BX84" s="175"/>
      <c r="BY84" s="175"/>
      <c r="BZ84" s="175"/>
      <c r="CA84" s="175"/>
    </row>
    <row r="85" spans="1:79" s="17" customFormat="1" ht="12.75" x14ac:dyDescent="0.2">
      <c r="A85" s="74"/>
      <c r="B85" s="141"/>
      <c r="C85" s="11"/>
      <c r="D85" s="11"/>
      <c r="E85" s="24"/>
      <c r="F85" s="24"/>
      <c r="G85" s="24"/>
      <c r="H85" s="24"/>
      <c r="I85" s="24"/>
      <c r="J85" s="24"/>
      <c r="K85" s="24"/>
      <c r="L85" s="24"/>
      <c r="M85" s="24"/>
      <c r="N85" s="24"/>
      <c r="O85" s="24"/>
      <c r="P85" s="24"/>
      <c r="Q85" s="142"/>
      <c r="R85" s="74"/>
      <c r="S85" s="74"/>
      <c r="T85" s="74"/>
      <c r="U85" s="74"/>
      <c r="V85" s="74"/>
      <c r="W85" s="74"/>
      <c r="X85" s="74"/>
      <c r="Y85" s="74"/>
      <c r="Z85" s="74"/>
      <c r="AA85" s="74"/>
      <c r="AB85" s="74"/>
      <c r="AC85" s="74"/>
      <c r="AD85" s="74"/>
      <c r="AE85" s="74"/>
      <c r="AF85" s="74"/>
      <c r="AG85" s="74"/>
      <c r="AH85" s="74"/>
      <c r="AI85" s="74"/>
      <c r="AJ85" s="74"/>
      <c r="AK85" s="74"/>
      <c r="AL85" s="74"/>
      <c r="AM85" s="74"/>
      <c r="AN85" s="74"/>
      <c r="AO85" s="74"/>
      <c r="AP85" s="74"/>
      <c r="AQ85" s="74"/>
      <c r="AR85" s="74"/>
      <c r="AS85" s="74"/>
      <c r="AT85" s="74"/>
      <c r="AU85" s="74"/>
      <c r="AV85" s="74"/>
      <c r="AW85" s="74"/>
      <c r="AX85" s="74"/>
      <c r="AY85" s="74"/>
      <c r="AZ85" s="74"/>
      <c r="BA85" s="74"/>
      <c r="BB85" s="74"/>
      <c r="BC85" s="74"/>
      <c r="BD85" s="74"/>
      <c r="BE85" s="74"/>
      <c r="BF85" s="74"/>
      <c r="BG85" s="74"/>
      <c r="BH85" s="74"/>
      <c r="BI85" s="74"/>
      <c r="BJ85" s="74"/>
      <c r="BK85" s="74"/>
      <c r="BL85" s="74"/>
      <c r="BM85" s="74"/>
      <c r="BN85" s="74"/>
      <c r="BO85" s="74"/>
      <c r="BP85" s="74"/>
      <c r="BQ85" s="74"/>
      <c r="BR85" s="74"/>
      <c r="BS85" s="74"/>
      <c r="BT85" s="74"/>
      <c r="BU85" s="74"/>
      <c r="BV85" s="74"/>
      <c r="BW85" s="74"/>
      <c r="BX85" s="74"/>
      <c r="BY85" s="74"/>
      <c r="BZ85" s="74"/>
      <c r="CA85" s="74"/>
    </row>
    <row r="86" spans="1:79" s="17" customFormat="1" ht="12.75" x14ac:dyDescent="0.2">
      <c r="A86" s="74"/>
      <c r="B86" s="141"/>
      <c r="C86" s="11"/>
      <c r="D86" s="11"/>
      <c r="E86" s="24"/>
      <c r="F86" s="24"/>
      <c r="G86" s="24"/>
      <c r="H86" s="24"/>
      <c r="I86" s="24"/>
      <c r="J86" s="24"/>
      <c r="K86" s="24"/>
      <c r="L86" s="24"/>
      <c r="M86" s="24"/>
      <c r="N86" s="24"/>
      <c r="O86" s="24"/>
      <c r="P86" s="24"/>
      <c r="Q86" s="142"/>
      <c r="R86" s="74"/>
      <c r="S86" s="74"/>
      <c r="T86" s="74"/>
      <c r="U86" s="74"/>
      <c r="V86" s="74"/>
      <c r="W86" s="74"/>
      <c r="X86" s="74"/>
      <c r="Y86" s="74"/>
      <c r="Z86" s="74"/>
      <c r="AA86" s="74"/>
      <c r="AB86" s="74"/>
      <c r="AC86" s="74"/>
      <c r="AD86" s="74"/>
      <c r="AE86" s="74"/>
      <c r="AF86" s="74"/>
      <c r="AG86" s="74"/>
      <c r="AH86" s="74"/>
      <c r="AI86" s="74"/>
      <c r="AJ86" s="74"/>
      <c r="AK86" s="74"/>
      <c r="AL86" s="74"/>
      <c r="AM86" s="74"/>
      <c r="AN86" s="74"/>
      <c r="AO86" s="74"/>
      <c r="AP86" s="74"/>
      <c r="AQ86" s="74"/>
      <c r="AR86" s="74"/>
      <c r="AS86" s="74"/>
      <c r="AT86" s="74"/>
      <c r="AU86" s="74"/>
      <c r="AV86" s="74"/>
      <c r="AW86" s="74"/>
      <c r="AX86" s="74"/>
      <c r="AY86" s="74"/>
      <c r="AZ86" s="74"/>
      <c r="BA86" s="74"/>
      <c r="BB86" s="74"/>
      <c r="BC86" s="74"/>
      <c r="BD86" s="74"/>
      <c r="BE86" s="74"/>
      <c r="BF86" s="74"/>
      <c r="BG86" s="74"/>
      <c r="BH86" s="74"/>
      <c r="BI86" s="74"/>
      <c r="BJ86" s="74"/>
      <c r="BK86" s="74"/>
      <c r="BL86" s="74"/>
      <c r="BM86" s="74"/>
      <c r="BN86" s="74"/>
      <c r="BO86" s="74"/>
      <c r="BP86" s="74"/>
      <c r="BQ86" s="74"/>
      <c r="BR86" s="74"/>
      <c r="BS86" s="74"/>
      <c r="BT86" s="74"/>
      <c r="BU86" s="74"/>
      <c r="BV86" s="74"/>
      <c r="BW86" s="74"/>
      <c r="BX86" s="74"/>
      <c r="BY86" s="74"/>
      <c r="BZ86" s="74"/>
      <c r="CA86" s="74"/>
    </row>
    <row r="87" spans="1:79" x14ac:dyDescent="0.25">
      <c r="B87" s="141" t="s">
        <v>296</v>
      </c>
      <c r="C87" s="26" t="s">
        <v>463</v>
      </c>
      <c r="D87" s="9"/>
      <c r="E87" s="9"/>
      <c r="F87" s="9"/>
      <c r="G87" s="9"/>
      <c r="H87" s="9"/>
      <c r="I87" s="9"/>
      <c r="J87" s="9"/>
      <c r="K87" s="9"/>
      <c r="L87" s="9"/>
      <c r="M87" s="9"/>
      <c r="N87" s="9"/>
      <c r="O87" s="9"/>
      <c r="P87" s="9"/>
      <c r="Q87" s="12"/>
    </row>
    <row r="88" spans="1:79" x14ac:dyDescent="0.25">
      <c r="B88" s="16"/>
      <c r="C88" s="9"/>
      <c r="D88" s="9"/>
      <c r="E88" s="9"/>
      <c r="F88" s="9"/>
      <c r="G88" s="9"/>
      <c r="H88" s="9"/>
      <c r="I88" s="9"/>
      <c r="J88" s="9"/>
      <c r="K88" s="9"/>
      <c r="L88" s="9"/>
      <c r="M88" s="9"/>
      <c r="N88" s="9"/>
      <c r="O88" s="9"/>
      <c r="P88" s="9"/>
      <c r="Q88" s="12"/>
    </row>
    <row r="89" spans="1:79" ht="38.25" x14ac:dyDescent="0.25">
      <c r="B89" s="141"/>
      <c r="C89" s="9"/>
      <c r="D89" s="224" t="s">
        <v>265</v>
      </c>
      <c r="E89" s="29"/>
      <c r="F89" s="9"/>
      <c r="G89" s="9"/>
      <c r="H89" s="9"/>
      <c r="I89" s="9"/>
      <c r="J89" s="9"/>
      <c r="K89" s="9"/>
      <c r="L89" s="9"/>
      <c r="M89" s="9"/>
      <c r="N89" s="9"/>
      <c r="O89" s="9"/>
      <c r="P89" s="9"/>
      <c r="Q89" s="12"/>
    </row>
    <row r="90" spans="1:79" x14ac:dyDescent="0.25">
      <c r="B90" s="141"/>
      <c r="C90" s="201" t="s">
        <v>224</v>
      </c>
      <c r="D90" s="367">
        <v>0.6663515378082332</v>
      </c>
      <c r="E90" s="9"/>
      <c r="F90" s="9"/>
      <c r="G90" s="9"/>
      <c r="H90" s="9"/>
      <c r="I90" s="9"/>
      <c r="J90" s="9"/>
      <c r="K90" s="9"/>
      <c r="L90" s="9"/>
      <c r="M90" s="9"/>
      <c r="N90" s="9"/>
      <c r="O90" s="9"/>
      <c r="P90" s="9"/>
      <c r="Q90" s="12"/>
    </row>
    <row r="91" spans="1:79" x14ac:dyDescent="0.25">
      <c r="B91" s="141"/>
      <c r="C91" s="201" t="s">
        <v>225</v>
      </c>
      <c r="D91" s="367"/>
      <c r="E91" s="9"/>
      <c r="F91" s="9"/>
      <c r="G91" s="9"/>
      <c r="H91" s="9"/>
      <c r="I91" s="9"/>
      <c r="J91" s="9"/>
      <c r="K91" s="9"/>
      <c r="L91" s="9"/>
      <c r="M91" s="9"/>
      <c r="N91" s="9"/>
      <c r="O91" s="9"/>
      <c r="P91" s="9"/>
      <c r="Q91" s="12"/>
    </row>
    <row r="92" spans="1:79" x14ac:dyDescent="0.25">
      <c r="B92" s="141"/>
      <c r="C92" s="201" t="s">
        <v>297</v>
      </c>
      <c r="D92" s="367">
        <v>0.31554047858250472</v>
      </c>
      <c r="E92" s="9"/>
      <c r="F92" s="9"/>
      <c r="G92" s="9"/>
      <c r="H92" s="9"/>
      <c r="I92" s="9"/>
      <c r="J92" s="9"/>
      <c r="K92" s="9"/>
      <c r="L92" s="9"/>
      <c r="M92" s="9"/>
      <c r="N92" s="9"/>
      <c r="O92" s="9"/>
      <c r="P92" s="9"/>
      <c r="Q92" s="12"/>
    </row>
    <row r="93" spans="1:79" x14ac:dyDescent="0.25">
      <c r="B93" s="141"/>
      <c r="C93" s="201" t="s">
        <v>298</v>
      </c>
      <c r="D93" s="367"/>
      <c r="E93" s="9"/>
      <c r="F93" s="9"/>
      <c r="G93" s="9"/>
      <c r="H93" s="9"/>
      <c r="I93" s="9"/>
      <c r="J93" s="9"/>
      <c r="K93" s="9"/>
      <c r="L93" s="9"/>
      <c r="M93" s="9"/>
      <c r="N93" s="9"/>
      <c r="O93" s="9"/>
      <c r="P93" s="9"/>
      <c r="Q93" s="12"/>
    </row>
    <row r="94" spans="1:79" s="7" customFormat="1" x14ac:dyDescent="0.25">
      <c r="A94" s="46"/>
      <c r="B94" s="141"/>
      <c r="C94" s="201" t="s">
        <v>64</v>
      </c>
      <c r="D94" s="367">
        <v>1.8107983609262045E-2</v>
      </c>
      <c r="E94" s="45"/>
      <c r="F94" s="45"/>
      <c r="G94" s="45"/>
      <c r="H94" s="45"/>
      <c r="I94" s="45"/>
      <c r="J94" s="45"/>
      <c r="K94" s="45"/>
      <c r="L94" s="45"/>
      <c r="M94" s="45"/>
      <c r="N94" s="45"/>
      <c r="O94" s="45"/>
      <c r="P94" s="45"/>
      <c r="Q94" s="148"/>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row>
    <row r="95" spans="1:79" x14ac:dyDescent="0.25">
      <c r="B95" s="18"/>
      <c r="C95" s="201" t="s">
        <v>218</v>
      </c>
      <c r="D95" s="313"/>
      <c r="E95" s="45"/>
      <c r="F95" s="9"/>
      <c r="G95" s="9"/>
      <c r="H95" s="9"/>
      <c r="I95" s="9"/>
      <c r="J95" s="9"/>
      <c r="K95" s="9"/>
      <c r="L95" s="9"/>
      <c r="M95" s="9"/>
      <c r="N95" s="9"/>
      <c r="O95" s="9"/>
      <c r="P95" s="9"/>
      <c r="Q95" s="12"/>
    </row>
    <row r="96" spans="1:79" x14ac:dyDescent="0.25">
      <c r="B96" s="18"/>
      <c r="C96" s="45"/>
      <c r="D96" s="45"/>
      <c r="E96" s="45"/>
      <c r="F96" s="11"/>
      <c r="G96" s="9"/>
      <c r="H96" s="9"/>
      <c r="I96" s="9"/>
      <c r="J96" s="9"/>
      <c r="K96" s="9"/>
      <c r="L96" s="9"/>
      <c r="M96" s="9"/>
      <c r="N96" s="9"/>
      <c r="O96" s="9"/>
      <c r="P96" s="9"/>
      <c r="Q96" s="12"/>
    </row>
    <row r="97" spans="2:17" x14ac:dyDescent="0.25">
      <c r="B97" s="18"/>
      <c r="C97" s="45"/>
      <c r="D97" s="45"/>
      <c r="E97" s="45"/>
      <c r="F97" s="11"/>
      <c r="G97" s="9"/>
      <c r="H97" s="9"/>
      <c r="I97" s="9"/>
      <c r="J97" s="9"/>
      <c r="K97" s="9"/>
      <c r="L97" s="9"/>
      <c r="M97" s="9"/>
      <c r="N97" s="9"/>
      <c r="O97" s="9"/>
      <c r="P97" s="9"/>
      <c r="Q97" s="12"/>
    </row>
    <row r="98" spans="2:17" x14ac:dyDescent="0.25">
      <c r="B98" s="141" t="s">
        <v>299</v>
      </c>
      <c r="C98" s="26" t="s">
        <v>300</v>
      </c>
      <c r="D98" s="9"/>
      <c r="E98" s="9"/>
      <c r="F98" s="9"/>
      <c r="G98" s="9"/>
      <c r="H98" s="9"/>
      <c r="I98" s="9"/>
      <c r="J98" s="9"/>
      <c r="K98" s="9"/>
      <c r="L98" s="9"/>
      <c r="M98" s="9"/>
      <c r="N98" s="9"/>
      <c r="O98" s="9"/>
      <c r="P98" s="9"/>
      <c r="Q98" s="12"/>
    </row>
    <row r="99" spans="2:17" x14ac:dyDescent="0.25">
      <c r="B99" s="16"/>
      <c r="C99" s="9"/>
      <c r="D99" s="9"/>
      <c r="E99" s="9"/>
      <c r="F99" s="9"/>
      <c r="G99" s="9"/>
      <c r="H99" s="9"/>
      <c r="I99" s="9"/>
      <c r="J99" s="9"/>
      <c r="K99" s="9"/>
      <c r="L99" s="9"/>
      <c r="M99" s="9"/>
      <c r="N99" s="9"/>
      <c r="O99" s="9"/>
      <c r="P99" s="9"/>
      <c r="Q99" s="12"/>
    </row>
    <row r="100" spans="2:17" ht="38.25" x14ac:dyDescent="0.25">
      <c r="B100" s="141"/>
      <c r="C100" s="9"/>
      <c r="D100" s="224" t="s">
        <v>265</v>
      </c>
      <c r="E100" s="29"/>
      <c r="F100" s="9"/>
      <c r="G100" s="9"/>
      <c r="H100" s="9"/>
      <c r="I100" s="9"/>
      <c r="J100" s="9"/>
      <c r="K100" s="9"/>
      <c r="L100" s="9"/>
      <c r="M100" s="9"/>
      <c r="N100" s="9"/>
      <c r="O100" s="9"/>
      <c r="P100" s="9"/>
      <c r="Q100" s="12"/>
    </row>
    <row r="101" spans="2:17" x14ac:dyDescent="0.25">
      <c r="B101" s="141"/>
      <c r="C101" s="201" t="s">
        <v>301</v>
      </c>
      <c r="D101" s="367">
        <v>0.82040000000000002</v>
      </c>
      <c r="E101" s="9"/>
      <c r="F101" s="9"/>
      <c r="G101" s="9"/>
      <c r="H101" s="9"/>
      <c r="I101" s="9"/>
      <c r="J101" s="9"/>
      <c r="K101" s="9"/>
      <c r="L101" s="9"/>
      <c r="M101" s="9"/>
      <c r="N101" s="9"/>
      <c r="O101" s="9"/>
      <c r="P101" s="9"/>
      <c r="Q101" s="12"/>
    </row>
    <row r="102" spans="2:17" x14ac:dyDescent="0.25">
      <c r="B102" s="141"/>
      <c r="C102" s="201" t="s">
        <v>302</v>
      </c>
      <c r="D102" s="367">
        <v>7.1800000000000003E-2</v>
      </c>
      <c r="E102" s="9"/>
      <c r="F102" s="9"/>
      <c r="G102" s="9"/>
      <c r="H102" s="9"/>
      <c r="I102" s="9"/>
      <c r="J102" s="9"/>
      <c r="K102" s="9"/>
      <c r="L102" s="9"/>
      <c r="M102" s="9"/>
      <c r="N102" s="9"/>
      <c r="O102" s="9"/>
      <c r="P102" s="9"/>
      <c r="Q102" s="12"/>
    </row>
    <row r="103" spans="2:17" x14ac:dyDescent="0.25">
      <c r="B103" s="141"/>
      <c r="C103" s="201" t="s">
        <v>303</v>
      </c>
      <c r="D103" s="367">
        <v>6.4600000000000005E-2</v>
      </c>
      <c r="E103" s="9"/>
      <c r="F103" s="9"/>
      <c r="G103" s="9"/>
      <c r="H103" s="9"/>
      <c r="I103" s="9"/>
      <c r="J103" s="9"/>
      <c r="K103" s="9"/>
      <c r="L103" s="9"/>
      <c r="M103" s="9"/>
      <c r="N103" s="9"/>
      <c r="O103" s="9"/>
      <c r="P103" s="9"/>
      <c r="Q103" s="12"/>
    </row>
    <row r="104" spans="2:17" x14ac:dyDescent="0.25">
      <c r="B104" s="141"/>
      <c r="C104" s="201" t="s">
        <v>304</v>
      </c>
      <c r="D104" s="367">
        <v>0.04</v>
      </c>
      <c r="E104" s="9"/>
      <c r="F104" s="9"/>
      <c r="G104" s="9"/>
      <c r="H104" s="9"/>
      <c r="I104" s="9"/>
      <c r="J104" s="9"/>
      <c r="K104" s="9"/>
      <c r="L104" s="9"/>
      <c r="M104" s="9"/>
      <c r="N104" s="9"/>
      <c r="O104" s="9"/>
      <c r="P104" s="9"/>
      <c r="Q104" s="12"/>
    </row>
    <row r="105" spans="2:17" x14ac:dyDescent="0.25">
      <c r="B105" s="141"/>
      <c r="C105" s="201" t="s">
        <v>64</v>
      </c>
      <c r="D105" s="367">
        <v>3.2000000000000002E-3</v>
      </c>
      <c r="E105" s="9"/>
      <c r="F105" s="9"/>
      <c r="G105" s="9"/>
      <c r="H105" s="9"/>
      <c r="I105" s="9"/>
      <c r="J105" s="9"/>
      <c r="K105" s="9"/>
      <c r="L105" s="9"/>
      <c r="M105" s="9"/>
      <c r="N105" s="9"/>
      <c r="O105" s="9"/>
      <c r="P105" s="9"/>
      <c r="Q105" s="12"/>
    </row>
    <row r="106" spans="2:17" x14ac:dyDescent="0.25">
      <c r="B106" s="141"/>
      <c r="C106" s="9"/>
      <c r="D106" s="9"/>
      <c r="E106" s="9"/>
      <c r="F106" s="9"/>
      <c r="G106" s="9"/>
      <c r="H106" s="9"/>
      <c r="I106" s="9"/>
      <c r="J106" s="9"/>
      <c r="K106" s="9"/>
      <c r="L106" s="9"/>
      <c r="M106" s="9"/>
      <c r="N106" s="9"/>
      <c r="O106" s="9"/>
      <c r="P106" s="9"/>
      <c r="Q106" s="12"/>
    </row>
    <row r="107" spans="2:17" x14ac:dyDescent="0.25">
      <c r="B107" s="141"/>
      <c r="C107" s="9"/>
      <c r="D107" s="9"/>
      <c r="E107" s="9"/>
      <c r="F107" s="9"/>
      <c r="G107" s="9"/>
      <c r="H107" s="9"/>
      <c r="I107" s="9"/>
      <c r="J107" s="9"/>
      <c r="K107" s="9"/>
      <c r="L107" s="9"/>
      <c r="M107" s="9"/>
      <c r="N107" s="9"/>
      <c r="O107" s="9"/>
      <c r="P107" s="9"/>
      <c r="Q107" s="12"/>
    </row>
    <row r="108" spans="2:17" x14ac:dyDescent="0.25">
      <c r="B108" s="141" t="s">
        <v>305</v>
      </c>
      <c r="C108" s="26" t="s">
        <v>306</v>
      </c>
      <c r="D108" s="9"/>
      <c r="E108" s="9"/>
      <c r="F108" s="9"/>
      <c r="G108" s="9"/>
      <c r="H108" s="9"/>
      <c r="I108" s="9"/>
      <c r="J108" s="9"/>
      <c r="K108" s="9"/>
      <c r="L108" s="9"/>
      <c r="M108" s="9"/>
      <c r="N108" s="9"/>
      <c r="O108" s="9"/>
      <c r="P108" s="9"/>
      <c r="Q108" s="12"/>
    </row>
    <row r="109" spans="2:17" x14ac:dyDescent="0.25">
      <c r="B109" s="141"/>
      <c r="C109" s="9"/>
      <c r="D109" s="9"/>
      <c r="E109" s="9"/>
      <c r="F109" s="9"/>
      <c r="G109" s="9"/>
      <c r="H109" s="9"/>
      <c r="I109" s="9"/>
      <c r="J109" s="9"/>
      <c r="K109" s="9"/>
      <c r="L109" s="9"/>
      <c r="M109" s="9"/>
      <c r="N109" s="9"/>
      <c r="O109" s="9"/>
      <c r="P109" s="9"/>
      <c r="Q109" s="12"/>
    </row>
    <row r="110" spans="2:17" ht="38.25" x14ac:dyDescent="0.25">
      <c r="B110" s="141"/>
      <c r="C110" s="9"/>
      <c r="D110" s="224" t="s">
        <v>265</v>
      </c>
      <c r="E110" s="29"/>
      <c r="F110" s="9"/>
      <c r="G110" s="9"/>
      <c r="H110" s="9"/>
      <c r="I110" s="9"/>
      <c r="J110" s="9"/>
      <c r="K110" s="9"/>
      <c r="L110" s="9"/>
      <c r="M110" s="9"/>
      <c r="N110" s="9"/>
      <c r="O110" s="9"/>
      <c r="P110" s="9"/>
      <c r="Q110" s="12"/>
    </row>
    <row r="111" spans="2:17" x14ac:dyDescent="0.25">
      <c r="B111" s="141"/>
      <c r="C111" s="201" t="s">
        <v>220</v>
      </c>
      <c r="D111" s="367">
        <v>0.71789999999999998</v>
      </c>
      <c r="E111" s="9"/>
      <c r="F111" s="9"/>
      <c r="G111" s="9"/>
      <c r="H111" s="9"/>
      <c r="I111" s="9"/>
      <c r="J111" s="9"/>
      <c r="K111" s="9"/>
      <c r="L111" s="9"/>
      <c r="M111" s="9"/>
      <c r="N111" s="9"/>
      <c r="O111" s="9"/>
      <c r="P111" s="9"/>
      <c r="Q111" s="12"/>
    </row>
    <row r="112" spans="2:17" x14ac:dyDescent="0.25">
      <c r="B112" s="141"/>
      <c r="C112" s="201" t="s">
        <v>221</v>
      </c>
      <c r="D112" s="367"/>
      <c r="E112" s="9"/>
      <c r="F112" s="9"/>
      <c r="G112" s="9"/>
      <c r="H112" s="9"/>
      <c r="I112" s="9"/>
      <c r="J112" s="9"/>
      <c r="K112" s="9"/>
      <c r="L112" s="9"/>
      <c r="M112" s="9"/>
      <c r="N112" s="9"/>
      <c r="O112" s="9"/>
      <c r="P112" s="9"/>
      <c r="Q112" s="12"/>
    </row>
    <row r="113" spans="1:79" x14ac:dyDescent="0.25">
      <c r="B113" s="141"/>
      <c r="C113" s="201" t="s">
        <v>222</v>
      </c>
      <c r="D113" s="367">
        <v>0.28210000000000002</v>
      </c>
      <c r="E113" s="9"/>
      <c r="F113" s="9"/>
      <c r="G113" s="9"/>
      <c r="H113" s="9"/>
      <c r="I113" s="9"/>
      <c r="J113" s="9"/>
      <c r="K113" s="9"/>
      <c r="L113" s="9"/>
      <c r="M113" s="9"/>
      <c r="N113" s="9"/>
      <c r="O113" s="9"/>
      <c r="P113" s="9"/>
      <c r="Q113" s="12"/>
    </row>
    <row r="114" spans="1:79" x14ac:dyDescent="0.25">
      <c r="B114" s="141"/>
      <c r="C114" s="201" t="s">
        <v>64</v>
      </c>
      <c r="D114" s="312"/>
      <c r="E114" s="9"/>
      <c r="F114" s="9"/>
      <c r="G114" s="9"/>
      <c r="H114" s="9"/>
      <c r="I114" s="9"/>
      <c r="J114" s="9"/>
      <c r="K114" s="9"/>
      <c r="L114" s="9"/>
      <c r="M114" s="9"/>
      <c r="N114" s="9"/>
      <c r="O114" s="9"/>
      <c r="P114" s="9"/>
      <c r="Q114" s="12"/>
    </row>
    <row r="115" spans="1:79" x14ac:dyDescent="0.25">
      <c r="B115" s="141"/>
      <c r="C115" s="201" t="s">
        <v>218</v>
      </c>
      <c r="D115" s="312"/>
      <c r="E115" s="9"/>
      <c r="F115" s="9"/>
      <c r="G115" s="9"/>
      <c r="H115" s="9"/>
      <c r="I115" s="9"/>
      <c r="J115" s="9"/>
      <c r="K115" s="9"/>
      <c r="L115" s="9"/>
      <c r="M115" s="9"/>
      <c r="N115" s="9"/>
      <c r="O115" s="9"/>
      <c r="P115" s="9"/>
      <c r="Q115" s="12"/>
    </row>
    <row r="116" spans="1:79" x14ac:dyDescent="0.25">
      <c r="B116" s="141"/>
      <c r="C116" s="9"/>
      <c r="D116" s="9"/>
      <c r="E116" s="9"/>
      <c r="F116" s="9"/>
      <c r="G116" s="9"/>
      <c r="H116" s="9"/>
      <c r="I116" s="9"/>
      <c r="J116" s="9"/>
      <c r="K116" s="9"/>
      <c r="L116" s="9"/>
      <c r="M116" s="9"/>
      <c r="N116" s="9"/>
      <c r="O116" s="9"/>
      <c r="P116" s="9"/>
      <c r="Q116" s="12"/>
    </row>
    <row r="117" spans="1:79" x14ac:dyDescent="0.25">
      <c r="B117" s="141"/>
      <c r="C117" s="9"/>
      <c r="D117" s="9"/>
      <c r="E117" s="9"/>
      <c r="F117" s="9"/>
      <c r="G117" s="9"/>
      <c r="H117" s="9"/>
      <c r="I117" s="9"/>
      <c r="J117" s="9"/>
      <c r="K117" s="9"/>
      <c r="L117" s="9"/>
      <c r="M117" s="9"/>
      <c r="N117" s="9"/>
      <c r="O117" s="9"/>
      <c r="P117" s="9"/>
      <c r="Q117" s="12"/>
    </row>
    <row r="118" spans="1:79" x14ac:dyDescent="0.25">
      <c r="B118" s="141" t="s">
        <v>307</v>
      </c>
      <c r="C118" s="26" t="s">
        <v>308</v>
      </c>
      <c r="D118" s="9"/>
      <c r="E118" s="9"/>
      <c r="F118" s="9"/>
      <c r="G118" s="9"/>
      <c r="H118" s="9"/>
      <c r="I118" s="9"/>
      <c r="J118" s="9"/>
      <c r="K118" s="9"/>
      <c r="L118" s="9"/>
      <c r="M118" s="9"/>
      <c r="N118" s="9"/>
      <c r="O118" s="9"/>
      <c r="P118" s="9"/>
      <c r="Q118" s="12"/>
    </row>
    <row r="119" spans="1:79" x14ac:dyDescent="0.25">
      <c r="B119" s="16"/>
      <c r="C119" s="26"/>
      <c r="D119" s="9"/>
      <c r="E119" s="9"/>
      <c r="F119" s="9"/>
      <c r="G119" s="9"/>
      <c r="H119" s="9"/>
      <c r="I119" s="9"/>
      <c r="J119" s="9"/>
      <c r="K119" s="9"/>
      <c r="L119" s="9"/>
      <c r="M119" s="9"/>
      <c r="N119" s="9"/>
      <c r="O119" s="9"/>
      <c r="P119" s="9"/>
      <c r="Q119" s="12"/>
    </row>
    <row r="120" spans="1:79" x14ac:dyDescent="0.25">
      <c r="B120" s="141"/>
      <c r="C120" s="495" t="s">
        <v>309</v>
      </c>
      <c r="D120" s="496"/>
      <c r="E120" s="295">
        <v>5107</v>
      </c>
      <c r="F120" s="9"/>
      <c r="G120" s="9"/>
      <c r="H120" s="9"/>
      <c r="I120" s="24"/>
      <c r="J120" s="9"/>
      <c r="K120" s="9"/>
      <c r="L120" s="9"/>
      <c r="M120" s="9"/>
      <c r="N120" s="9"/>
      <c r="O120" s="9"/>
      <c r="P120" s="9"/>
      <c r="Q120" s="12"/>
    </row>
    <row r="121" spans="1:79" x14ac:dyDescent="0.25">
      <c r="B121" s="166"/>
      <c r="C121" s="495" t="s">
        <v>237</v>
      </c>
      <c r="D121" s="496"/>
      <c r="E121" s="296">
        <v>6448230</v>
      </c>
      <c r="F121" s="9"/>
      <c r="G121" s="9"/>
      <c r="H121" s="9"/>
      <c r="I121" s="9"/>
      <c r="J121" s="9"/>
      <c r="K121" s="9"/>
      <c r="L121" s="9"/>
      <c r="M121" s="9"/>
      <c r="N121" s="9"/>
      <c r="O121" s="9"/>
      <c r="P121" s="9"/>
      <c r="Q121" s="12"/>
    </row>
    <row r="122" spans="1:79" x14ac:dyDescent="0.25">
      <c r="B122" s="166"/>
      <c r="C122" s="8"/>
      <c r="D122" s="27"/>
      <c r="E122" s="27"/>
      <c r="F122" s="22"/>
      <c r="G122" s="9"/>
      <c r="H122" s="9"/>
      <c r="I122" s="9"/>
      <c r="J122" s="9"/>
      <c r="K122" s="9"/>
      <c r="L122" s="9"/>
      <c r="M122" s="9"/>
      <c r="N122" s="9"/>
      <c r="O122" s="9"/>
      <c r="P122" s="9"/>
      <c r="Q122" s="12"/>
    </row>
    <row r="123" spans="1:79" s="7" customFormat="1" ht="26.25" x14ac:dyDescent="0.25">
      <c r="A123" s="46"/>
      <c r="B123" s="18"/>
      <c r="C123" s="8"/>
      <c r="D123" s="27"/>
      <c r="E123" s="365" t="s">
        <v>238</v>
      </c>
      <c r="F123" s="22"/>
      <c r="G123" s="22"/>
      <c r="H123" s="22"/>
      <c r="I123" s="45"/>
      <c r="J123" s="45"/>
      <c r="K123" s="45"/>
      <c r="L123" s="45"/>
      <c r="M123" s="45"/>
      <c r="N123" s="45"/>
      <c r="O123" s="45"/>
      <c r="P123" s="45"/>
      <c r="Q123" s="148"/>
      <c r="R123" s="46"/>
      <c r="S123" s="46"/>
      <c r="T123" s="46"/>
      <c r="U123" s="46"/>
      <c r="V123" s="46"/>
      <c r="W123" s="46"/>
      <c r="X123" s="46"/>
      <c r="Y123" s="46"/>
      <c r="Z123" s="46"/>
      <c r="AA123" s="46"/>
      <c r="AB123" s="46"/>
      <c r="AC123" s="46"/>
      <c r="AD123" s="46"/>
      <c r="AE123" s="46"/>
      <c r="AF123" s="46"/>
      <c r="AG123" s="46"/>
      <c r="AH123" s="46"/>
      <c r="AI123" s="46"/>
      <c r="AJ123" s="46"/>
      <c r="AK123" s="46"/>
      <c r="AL123" s="46"/>
      <c r="AM123" s="46"/>
      <c r="AN123" s="46"/>
      <c r="AO123" s="46"/>
      <c r="AP123" s="46"/>
      <c r="AQ123" s="46"/>
      <c r="AR123" s="46"/>
      <c r="AS123" s="46"/>
      <c r="AT123" s="46"/>
      <c r="AU123" s="46"/>
      <c r="AV123" s="46"/>
      <c r="AW123" s="46"/>
      <c r="AX123" s="46"/>
      <c r="AY123" s="46"/>
      <c r="AZ123" s="46"/>
      <c r="BA123" s="46"/>
      <c r="BB123" s="46"/>
      <c r="BC123" s="46"/>
      <c r="BD123" s="46"/>
      <c r="BE123" s="46"/>
      <c r="BF123" s="46"/>
      <c r="BG123" s="46"/>
      <c r="BH123" s="46"/>
      <c r="BI123" s="46"/>
      <c r="BJ123" s="46"/>
      <c r="BK123" s="46"/>
      <c r="BL123" s="46"/>
      <c r="BM123" s="46"/>
      <c r="BN123" s="46"/>
      <c r="BO123" s="46"/>
      <c r="BP123" s="46"/>
      <c r="BQ123" s="46"/>
      <c r="BR123" s="46"/>
      <c r="BS123" s="46"/>
      <c r="BT123" s="46"/>
      <c r="BU123" s="46"/>
      <c r="BV123" s="46"/>
      <c r="BW123" s="46"/>
      <c r="BX123" s="46"/>
      <c r="BY123" s="46"/>
      <c r="BZ123" s="46"/>
      <c r="CA123" s="46"/>
    </row>
    <row r="124" spans="1:79" x14ac:dyDescent="0.25">
      <c r="B124" s="166"/>
      <c r="C124" s="495" t="s">
        <v>239</v>
      </c>
      <c r="D124" s="497"/>
      <c r="E124" s="368">
        <v>7.0999999999999994E-2</v>
      </c>
      <c r="F124" s="37"/>
      <c r="G124" s="9"/>
      <c r="H124" s="9"/>
      <c r="I124" s="9"/>
      <c r="J124" s="9"/>
      <c r="K124" s="9"/>
      <c r="L124" s="9"/>
      <c r="M124" s="9"/>
      <c r="N124" s="9"/>
      <c r="O124" s="9"/>
      <c r="P124" s="9"/>
      <c r="Q124" s="12"/>
    </row>
    <row r="125" spans="1:79" x14ac:dyDescent="0.25">
      <c r="B125" s="166"/>
      <c r="C125" s="495" t="s">
        <v>240</v>
      </c>
      <c r="D125" s="497"/>
      <c r="E125" s="368">
        <v>9.5000000000000001E-2</v>
      </c>
      <c r="F125" s="37"/>
      <c r="G125" s="9"/>
      <c r="H125" s="9"/>
      <c r="I125" s="9"/>
      <c r="J125" s="9"/>
      <c r="K125" s="9"/>
      <c r="L125" s="9"/>
      <c r="M125" s="9"/>
      <c r="N125" s="9"/>
      <c r="O125" s="9"/>
      <c r="P125" s="9"/>
      <c r="Q125" s="12"/>
    </row>
    <row r="126" spans="1:79" x14ac:dyDescent="0.25">
      <c r="B126" s="166"/>
      <c r="C126" s="9"/>
      <c r="D126" s="9"/>
      <c r="E126" s="9"/>
      <c r="F126" s="9"/>
      <c r="G126" s="9"/>
      <c r="H126" s="9"/>
      <c r="I126" s="9"/>
      <c r="J126" s="9"/>
      <c r="K126" s="9"/>
      <c r="L126" s="9"/>
      <c r="M126" s="9"/>
      <c r="N126" s="9"/>
      <c r="O126" s="9"/>
      <c r="P126" s="9"/>
      <c r="Q126" s="12"/>
    </row>
    <row r="127" spans="1:79" x14ac:dyDescent="0.25">
      <c r="B127" s="166"/>
      <c r="C127" s="9"/>
      <c r="D127" s="9"/>
      <c r="E127" s="9"/>
      <c r="F127" s="9"/>
      <c r="G127" s="9"/>
      <c r="H127" s="9"/>
      <c r="I127" s="9"/>
      <c r="J127" s="9"/>
      <c r="K127" s="9"/>
      <c r="L127" s="9"/>
      <c r="M127" s="9"/>
      <c r="N127" s="9"/>
      <c r="O127" s="9"/>
      <c r="P127" s="9"/>
      <c r="Q127" s="12"/>
    </row>
    <row r="128" spans="1:79" ht="39" thickBot="1" x14ac:dyDescent="0.3">
      <c r="B128" s="166"/>
      <c r="C128" s="32" t="s">
        <v>435</v>
      </c>
      <c r="D128" s="230" t="s">
        <v>236</v>
      </c>
      <c r="E128" s="230" t="s">
        <v>73</v>
      </c>
      <c r="F128" s="230" t="s">
        <v>243</v>
      </c>
      <c r="G128" s="9"/>
      <c r="H128" s="9"/>
      <c r="I128" s="9"/>
      <c r="J128" s="9"/>
      <c r="K128" s="9"/>
      <c r="L128" s="9"/>
      <c r="M128" s="9"/>
      <c r="N128" s="9"/>
      <c r="O128" s="9"/>
      <c r="P128" s="9"/>
      <c r="Q128" s="12"/>
    </row>
    <row r="129" spans="2:17" x14ac:dyDescent="0.25">
      <c r="B129" s="166"/>
      <c r="C129" s="380" t="s">
        <v>310</v>
      </c>
      <c r="D129" s="401">
        <v>5062</v>
      </c>
      <c r="E129" s="339">
        <v>897.55450399029235</v>
      </c>
      <c r="F129" s="335">
        <v>1.0686964005279603E-2</v>
      </c>
      <c r="G129" s="9"/>
      <c r="H129" s="9"/>
      <c r="I129" s="9"/>
      <c r="J129" s="9"/>
      <c r="K129" s="9"/>
      <c r="L129" s="9"/>
      <c r="M129" s="9"/>
      <c r="N129" s="9"/>
      <c r="O129" s="9"/>
      <c r="P129" s="9"/>
      <c r="Q129" s="12"/>
    </row>
    <row r="130" spans="2:17" x14ac:dyDescent="0.25">
      <c r="B130" s="166"/>
      <c r="C130" s="380" t="s">
        <v>311</v>
      </c>
      <c r="D130" s="402">
        <v>2144</v>
      </c>
      <c r="E130" s="339">
        <v>1555.8602850430598</v>
      </c>
      <c r="F130" s="335">
        <v>1.8525251435515141E-2</v>
      </c>
      <c r="G130" s="9"/>
      <c r="H130" s="9"/>
      <c r="I130" s="9"/>
      <c r="J130" s="9"/>
      <c r="K130" s="9"/>
      <c r="L130" s="9"/>
      <c r="M130" s="9"/>
      <c r="N130" s="9"/>
      <c r="O130" s="9"/>
      <c r="P130" s="9"/>
      <c r="Q130" s="12"/>
    </row>
    <row r="131" spans="2:17" x14ac:dyDescent="0.25">
      <c r="B131" s="166"/>
      <c r="C131" s="380" t="s">
        <v>312</v>
      </c>
      <c r="D131" s="402">
        <v>3372</v>
      </c>
      <c r="E131" s="339">
        <v>7722.1171313186342</v>
      </c>
      <c r="F131" s="335">
        <v>9.1945377645665308E-2</v>
      </c>
      <c r="G131" s="9"/>
      <c r="H131" s="9"/>
      <c r="I131" s="9"/>
      <c r="J131" s="9"/>
      <c r="K131" s="9"/>
      <c r="L131" s="9"/>
      <c r="M131" s="9"/>
      <c r="N131" s="9"/>
      <c r="O131" s="9"/>
      <c r="P131" s="9"/>
      <c r="Q131" s="12"/>
    </row>
    <row r="132" spans="2:17" x14ac:dyDescent="0.25">
      <c r="B132" s="166"/>
      <c r="C132" s="380" t="s">
        <v>313</v>
      </c>
      <c r="D132" s="402">
        <v>508</v>
      </c>
      <c r="E132" s="339">
        <v>3553.422620812998</v>
      </c>
      <c r="F132" s="335">
        <v>4.2309742166460738E-2</v>
      </c>
      <c r="G132" s="9"/>
      <c r="H132" s="9"/>
      <c r="I132" s="9"/>
      <c r="J132" s="9"/>
      <c r="K132" s="9"/>
      <c r="L132" s="9"/>
      <c r="M132" s="9"/>
      <c r="N132" s="9"/>
      <c r="O132" s="9"/>
      <c r="P132" s="9"/>
      <c r="Q132" s="12"/>
    </row>
    <row r="133" spans="2:17" x14ac:dyDescent="0.25">
      <c r="B133" s="166"/>
      <c r="C133" s="380" t="s">
        <v>314</v>
      </c>
      <c r="D133" s="402">
        <v>331</v>
      </c>
      <c r="E133" s="339">
        <v>6602.0013234816433</v>
      </c>
      <c r="F133" s="335">
        <v>7.8608430121163683E-2</v>
      </c>
      <c r="G133" s="9"/>
      <c r="H133" s="9"/>
      <c r="I133" s="9"/>
      <c r="J133" s="9"/>
      <c r="K133" s="9"/>
      <c r="L133" s="9"/>
      <c r="M133" s="9"/>
      <c r="N133" s="9"/>
      <c r="O133" s="9"/>
      <c r="P133" s="9"/>
      <c r="Q133" s="12"/>
    </row>
    <row r="134" spans="2:17" x14ac:dyDescent="0.25">
      <c r="B134" s="166"/>
      <c r="C134" s="380" t="s">
        <v>315</v>
      </c>
      <c r="D134" s="402">
        <v>47</v>
      </c>
      <c r="E134" s="339">
        <v>3302.1301240599996</v>
      </c>
      <c r="F134" s="335">
        <v>3.931766329475226E-2</v>
      </c>
      <c r="G134" s="9"/>
      <c r="H134" s="9"/>
      <c r="I134" s="9"/>
      <c r="J134" s="9"/>
      <c r="K134" s="9"/>
      <c r="L134" s="9"/>
      <c r="M134" s="9"/>
      <c r="N134" s="9"/>
      <c r="O134" s="9"/>
      <c r="P134" s="9"/>
      <c r="Q134" s="12"/>
    </row>
    <row r="135" spans="2:17" x14ac:dyDescent="0.25">
      <c r="B135" s="166"/>
      <c r="C135" s="380" t="s">
        <v>316</v>
      </c>
      <c r="D135" s="403">
        <v>41</v>
      </c>
      <c r="E135" s="340">
        <v>9298.0242756999996</v>
      </c>
      <c r="F135" s="335">
        <v>0.11070932217805078</v>
      </c>
      <c r="G135" s="9"/>
      <c r="H135" s="9"/>
      <c r="I135" s="9"/>
      <c r="J135" s="9"/>
      <c r="K135" s="9"/>
      <c r="L135" s="9"/>
      <c r="M135" s="9"/>
      <c r="N135" s="9"/>
      <c r="O135" s="9"/>
      <c r="P135" s="9"/>
      <c r="Q135" s="12"/>
    </row>
    <row r="136" spans="2:17" x14ac:dyDescent="0.25">
      <c r="B136" s="166"/>
      <c r="C136" s="381" t="s">
        <v>80</v>
      </c>
      <c r="D136" s="231">
        <f>SUM(D129:D135)</f>
        <v>11505</v>
      </c>
      <c r="E136" s="231">
        <f>SUM(E129:E135)</f>
        <v>32931.110264406627</v>
      </c>
      <c r="F136" s="348">
        <f>SUM(F129:F135)</f>
        <v>0.39210275084688756</v>
      </c>
      <c r="G136" s="9"/>
      <c r="H136" s="9"/>
      <c r="I136" s="9"/>
      <c r="J136" s="9"/>
      <c r="K136" s="9"/>
      <c r="L136" s="9"/>
      <c r="M136" s="9"/>
      <c r="N136" s="9"/>
      <c r="O136" s="9"/>
      <c r="P136" s="9"/>
      <c r="Q136" s="12"/>
    </row>
    <row r="137" spans="2:17" x14ac:dyDescent="0.25">
      <c r="B137" s="166"/>
      <c r="C137" s="9"/>
      <c r="D137" s="9"/>
      <c r="E137" s="9"/>
      <c r="F137" s="9"/>
      <c r="G137" s="9"/>
      <c r="H137" s="9"/>
      <c r="I137" s="9"/>
      <c r="J137" s="9"/>
      <c r="K137" s="9"/>
      <c r="L137" s="9"/>
      <c r="M137" s="9"/>
      <c r="N137" s="9"/>
      <c r="O137" s="9"/>
      <c r="P137" s="9"/>
      <c r="Q137" s="12"/>
    </row>
    <row r="138" spans="2:17" x14ac:dyDescent="0.25">
      <c r="B138" s="16"/>
      <c r="C138" s="9"/>
      <c r="D138" s="9"/>
      <c r="E138" s="9"/>
      <c r="F138" s="9"/>
      <c r="G138" s="9"/>
      <c r="H138" s="9"/>
      <c r="I138" s="9"/>
      <c r="J138" s="9"/>
      <c r="K138" s="9"/>
      <c r="L138" s="9"/>
      <c r="M138" s="9"/>
      <c r="N138" s="9"/>
      <c r="O138" s="9"/>
      <c r="P138" s="9"/>
      <c r="Q138" s="12"/>
    </row>
    <row r="139" spans="2:17" x14ac:dyDescent="0.25">
      <c r="B139" s="16" t="s">
        <v>317</v>
      </c>
      <c r="C139" s="26" t="s">
        <v>318</v>
      </c>
      <c r="D139" s="9"/>
      <c r="E139" s="9"/>
      <c r="F139" s="9"/>
      <c r="G139" s="9"/>
      <c r="H139" s="9"/>
      <c r="I139" s="9"/>
      <c r="J139" s="9"/>
      <c r="K139" s="9"/>
      <c r="L139" s="9"/>
      <c r="M139" s="9"/>
      <c r="N139" s="9"/>
      <c r="O139" s="9"/>
      <c r="P139" s="9"/>
      <c r="Q139" s="12"/>
    </row>
    <row r="140" spans="2:17" x14ac:dyDescent="0.25">
      <c r="B140" s="16"/>
      <c r="C140" s="9"/>
      <c r="D140" s="9"/>
      <c r="E140" s="9"/>
      <c r="F140" s="9"/>
      <c r="G140" s="9"/>
      <c r="H140" s="9"/>
      <c r="I140" s="9"/>
      <c r="J140" s="9"/>
      <c r="K140" s="9"/>
      <c r="L140" s="9"/>
      <c r="M140" s="9"/>
      <c r="N140" s="9"/>
      <c r="O140" s="9"/>
      <c r="P140" s="9"/>
      <c r="Q140" s="12"/>
    </row>
    <row r="141" spans="2:17" x14ac:dyDescent="0.25">
      <c r="B141" s="16"/>
      <c r="C141" s="9"/>
      <c r="D141" s="9"/>
      <c r="E141" s="9"/>
      <c r="F141" s="9"/>
      <c r="G141" s="9"/>
      <c r="H141" s="9"/>
      <c r="I141" s="9"/>
      <c r="J141" s="9"/>
      <c r="K141" s="9"/>
      <c r="L141" s="9"/>
      <c r="M141" s="9"/>
      <c r="N141" s="9"/>
      <c r="O141" s="9"/>
      <c r="P141" s="9"/>
      <c r="Q141" s="12"/>
    </row>
    <row r="142" spans="2:17" x14ac:dyDescent="0.25">
      <c r="B142" s="16"/>
      <c r="C142" s="9"/>
      <c r="D142" s="297" t="s">
        <v>80</v>
      </c>
      <c r="E142" s="297" t="s">
        <v>423</v>
      </c>
      <c r="F142" s="297" t="s">
        <v>424</v>
      </c>
      <c r="G142" s="9"/>
      <c r="H142" s="9"/>
      <c r="I142" s="9"/>
      <c r="J142" s="9"/>
      <c r="K142" s="9"/>
      <c r="L142" s="9"/>
      <c r="M142" s="9"/>
      <c r="N142" s="9"/>
      <c r="O142" s="9"/>
      <c r="P142" s="9"/>
      <c r="Q142" s="12"/>
    </row>
    <row r="143" spans="2:17" x14ac:dyDescent="0.25">
      <c r="B143" s="16"/>
      <c r="C143" s="298" t="s">
        <v>73</v>
      </c>
      <c r="D143" s="260">
        <f>E143+F143</f>
        <v>0</v>
      </c>
      <c r="E143" s="260">
        <v>0</v>
      </c>
      <c r="F143" s="19">
        <f>SUM(E149:E161)</f>
        <v>0</v>
      </c>
      <c r="G143" s="9"/>
      <c r="H143" s="9"/>
      <c r="I143" s="9"/>
      <c r="J143" s="9"/>
      <c r="K143" s="9"/>
      <c r="L143" s="9"/>
      <c r="M143" s="9"/>
      <c r="N143" s="9"/>
      <c r="O143" s="9"/>
      <c r="P143" s="9"/>
      <c r="Q143" s="12"/>
    </row>
    <row r="144" spans="2:17" x14ac:dyDescent="0.25">
      <c r="B144" s="16"/>
      <c r="C144" s="8"/>
      <c r="D144" s="45"/>
      <c r="E144" s="45"/>
      <c r="F144" s="11"/>
      <c r="G144" s="45"/>
      <c r="H144" s="9"/>
      <c r="I144" s="9"/>
      <c r="J144" s="9"/>
      <c r="K144" s="9"/>
      <c r="L144" s="9"/>
      <c r="M144" s="9"/>
      <c r="N144" s="9"/>
      <c r="O144" s="9"/>
      <c r="P144" s="9"/>
      <c r="Q144" s="12"/>
    </row>
    <row r="145" spans="1:79" x14ac:dyDescent="0.25">
      <c r="B145" s="141"/>
      <c r="C145" s="21"/>
      <c r="D145" s="9"/>
      <c r="E145" s="9"/>
      <c r="F145" s="9"/>
      <c r="G145" s="24"/>
      <c r="H145" s="9"/>
      <c r="I145" s="9"/>
      <c r="J145" s="9"/>
      <c r="K145" s="9"/>
      <c r="L145" s="9"/>
      <c r="M145" s="9"/>
      <c r="N145" s="9"/>
      <c r="O145" s="9"/>
      <c r="P145" s="9"/>
      <c r="Q145" s="12"/>
    </row>
    <row r="146" spans="1:79" s="6" customFormat="1" x14ac:dyDescent="0.25">
      <c r="A146" s="45"/>
      <c r="B146" s="18"/>
      <c r="C146" s="473" t="s">
        <v>319</v>
      </c>
      <c r="D146" s="474"/>
      <c r="E146" s="474"/>
      <c r="F146" s="474"/>
      <c r="G146" s="474"/>
      <c r="H146" s="474"/>
      <c r="I146" s="474"/>
      <c r="J146" s="474"/>
      <c r="K146" s="474"/>
      <c r="L146" s="474"/>
      <c r="M146" s="474"/>
      <c r="N146" s="475"/>
      <c r="O146" s="45"/>
      <c r="P146" s="45"/>
      <c r="Q146" s="148"/>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c r="BH146" s="45"/>
      <c r="BI146" s="45"/>
      <c r="BJ146" s="45"/>
      <c r="BK146" s="45"/>
      <c r="BL146" s="45"/>
      <c r="BM146" s="45"/>
      <c r="BN146" s="45"/>
      <c r="BO146" s="45"/>
      <c r="BP146" s="45"/>
      <c r="BQ146" s="45"/>
      <c r="BR146" s="45"/>
      <c r="BS146" s="45"/>
      <c r="BT146" s="45"/>
      <c r="BU146" s="45"/>
      <c r="BV146" s="45"/>
      <c r="BW146" s="45"/>
      <c r="BX146" s="45"/>
      <c r="BY146" s="45"/>
      <c r="BZ146" s="45"/>
      <c r="CA146" s="45"/>
    </row>
    <row r="147" spans="1:79" ht="26.25" customHeight="1" x14ac:dyDescent="0.25">
      <c r="B147" s="141"/>
      <c r="C147" s="449" t="s">
        <v>254</v>
      </c>
      <c r="D147" s="449" t="s">
        <v>255</v>
      </c>
      <c r="E147" s="476" t="s">
        <v>256</v>
      </c>
      <c r="F147" s="478" t="s">
        <v>15</v>
      </c>
      <c r="G147" s="479"/>
      <c r="H147" s="480"/>
      <c r="I147" s="476" t="s">
        <v>257</v>
      </c>
      <c r="J147" s="476" t="s">
        <v>258</v>
      </c>
      <c r="K147" s="498" t="s">
        <v>259</v>
      </c>
      <c r="L147" s="499"/>
      <c r="M147" s="499"/>
      <c r="N147" s="500"/>
      <c r="O147" s="9"/>
      <c r="P147" s="9"/>
      <c r="Q147" s="12"/>
    </row>
    <row r="148" spans="1:79" x14ac:dyDescent="0.25">
      <c r="B148" s="141"/>
      <c r="C148" s="450"/>
      <c r="D148" s="450"/>
      <c r="E148" s="477"/>
      <c r="F148" s="161" t="s">
        <v>19</v>
      </c>
      <c r="G148" s="161" t="s">
        <v>22</v>
      </c>
      <c r="H148" s="161" t="s">
        <v>24</v>
      </c>
      <c r="I148" s="477"/>
      <c r="J148" s="477"/>
      <c r="K148" s="501"/>
      <c r="L148" s="502"/>
      <c r="M148" s="502"/>
      <c r="N148" s="503"/>
      <c r="O148" s="9"/>
      <c r="P148" s="9"/>
      <c r="Q148" s="12"/>
    </row>
    <row r="149" spans="1:79" x14ac:dyDescent="0.25">
      <c r="B149" s="141"/>
      <c r="C149" s="180"/>
      <c r="D149" s="38"/>
      <c r="E149" s="181"/>
      <c r="F149" s="181"/>
      <c r="G149" s="181"/>
      <c r="H149" s="181"/>
      <c r="I149" s="38"/>
      <c r="J149" s="34"/>
      <c r="K149" s="481"/>
      <c r="L149" s="482"/>
      <c r="M149" s="482"/>
      <c r="N149" s="482"/>
      <c r="O149" s="9"/>
      <c r="P149" s="9"/>
      <c r="Q149" s="12"/>
    </row>
    <row r="150" spans="1:79" x14ac:dyDescent="0.25">
      <c r="B150" s="141"/>
      <c r="C150" s="180"/>
      <c r="D150" s="39"/>
      <c r="E150" s="181"/>
      <c r="F150" s="181"/>
      <c r="G150" s="181"/>
      <c r="H150" s="181"/>
      <c r="I150" s="39"/>
      <c r="J150" s="182"/>
      <c r="K150" s="483"/>
      <c r="L150" s="482"/>
      <c r="M150" s="482"/>
      <c r="N150" s="482"/>
      <c r="O150" s="9"/>
      <c r="P150" s="9"/>
      <c r="Q150" s="12"/>
    </row>
    <row r="151" spans="1:79" x14ac:dyDescent="0.25">
      <c r="B151" s="141"/>
      <c r="C151" s="180"/>
      <c r="D151" s="38"/>
      <c r="E151" s="181"/>
      <c r="F151" s="181"/>
      <c r="G151" s="181"/>
      <c r="H151" s="181"/>
      <c r="I151" s="38"/>
      <c r="J151" s="34"/>
      <c r="K151" s="481"/>
      <c r="L151" s="482"/>
      <c r="M151" s="482"/>
      <c r="N151" s="482"/>
      <c r="O151" s="9"/>
      <c r="P151" s="9"/>
      <c r="Q151" s="12"/>
    </row>
    <row r="152" spans="1:79" x14ac:dyDescent="0.25">
      <c r="B152" s="141"/>
      <c r="C152" s="180"/>
      <c r="D152" s="38"/>
      <c r="E152" s="181"/>
      <c r="F152" s="181"/>
      <c r="G152" s="181"/>
      <c r="H152" s="181"/>
      <c r="I152" s="38"/>
      <c r="J152" s="34"/>
      <c r="K152" s="481"/>
      <c r="L152" s="482"/>
      <c r="M152" s="482"/>
      <c r="N152" s="482"/>
      <c r="O152" s="9"/>
      <c r="P152" s="9"/>
      <c r="Q152" s="12"/>
    </row>
    <row r="153" spans="1:79" x14ac:dyDescent="0.25">
      <c r="B153" s="141"/>
      <c r="C153" s="180"/>
      <c r="D153" s="38"/>
      <c r="E153" s="181"/>
      <c r="F153" s="181"/>
      <c r="G153" s="181"/>
      <c r="H153" s="181"/>
      <c r="I153" s="38"/>
      <c r="J153" s="34"/>
      <c r="K153" s="481"/>
      <c r="L153" s="482"/>
      <c r="M153" s="482"/>
      <c r="N153" s="482"/>
      <c r="O153" s="9"/>
      <c r="P153" s="9"/>
      <c r="Q153" s="12"/>
    </row>
    <row r="154" spans="1:79" x14ac:dyDescent="0.25">
      <c r="B154" s="141"/>
      <c r="C154" s="180"/>
      <c r="D154" s="38"/>
      <c r="E154" s="181"/>
      <c r="F154" s="181"/>
      <c r="G154" s="181"/>
      <c r="H154" s="181"/>
      <c r="I154" s="38"/>
      <c r="J154" s="34"/>
      <c r="K154" s="481"/>
      <c r="L154" s="482"/>
      <c r="M154" s="482"/>
      <c r="N154" s="482"/>
      <c r="O154" s="9"/>
      <c r="P154" s="9"/>
      <c r="Q154" s="12"/>
    </row>
    <row r="155" spans="1:79" x14ac:dyDescent="0.25">
      <c r="B155" s="141"/>
      <c r="C155" s="180"/>
      <c r="D155" s="38"/>
      <c r="E155" s="181"/>
      <c r="F155" s="181"/>
      <c r="G155" s="181"/>
      <c r="H155" s="181"/>
      <c r="I155" s="38"/>
      <c r="J155" s="34"/>
      <c r="K155" s="481"/>
      <c r="L155" s="482"/>
      <c r="M155" s="482"/>
      <c r="N155" s="482"/>
      <c r="O155" s="9"/>
      <c r="P155" s="9"/>
      <c r="Q155" s="12"/>
    </row>
    <row r="156" spans="1:79" x14ac:dyDescent="0.25">
      <c r="B156" s="141"/>
      <c r="C156" s="180"/>
      <c r="D156" s="38"/>
      <c r="E156" s="181"/>
      <c r="F156" s="181"/>
      <c r="G156" s="181"/>
      <c r="H156" s="181"/>
      <c r="I156" s="38"/>
      <c r="J156" s="34"/>
      <c r="K156" s="481"/>
      <c r="L156" s="482"/>
      <c r="M156" s="482"/>
      <c r="N156" s="482"/>
      <c r="O156" s="9"/>
      <c r="P156" s="9"/>
      <c r="Q156" s="12"/>
    </row>
    <row r="157" spans="1:79" x14ac:dyDescent="0.25">
      <c r="B157" s="141"/>
      <c r="C157" s="180"/>
      <c r="D157" s="38"/>
      <c r="E157" s="181"/>
      <c r="F157" s="181"/>
      <c r="G157" s="181"/>
      <c r="H157" s="181"/>
      <c r="I157" s="38"/>
      <c r="J157" s="34"/>
      <c r="K157" s="481"/>
      <c r="L157" s="482"/>
      <c r="M157" s="482"/>
      <c r="N157" s="482"/>
      <c r="O157" s="9"/>
      <c r="P157" s="9"/>
      <c r="Q157" s="12"/>
    </row>
    <row r="158" spans="1:79" x14ac:dyDescent="0.25">
      <c r="B158" s="141"/>
      <c r="C158" s="180"/>
      <c r="D158" s="38"/>
      <c r="E158" s="181"/>
      <c r="F158" s="181"/>
      <c r="G158" s="181"/>
      <c r="H158" s="181"/>
      <c r="I158" s="38"/>
      <c r="J158" s="34"/>
      <c r="K158" s="481"/>
      <c r="L158" s="482"/>
      <c r="M158" s="482"/>
      <c r="N158" s="482"/>
      <c r="O158" s="9"/>
      <c r="P158" s="9"/>
      <c r="Q158" s="12"/>
    </row>
    <row r="159" spans="1:79" x14ac:dyDescent="0.25">
      <c r="B159" s="141"/>
      <c r="C159" s="180"/>
      <c r="D159" s="38"/>
      <c r="E159" s="181"/>
      <c r="F159" s="181"/>
      <c r="G159" s="181"/>
      <c r="H159" s="181"/>
      <c r="I159" s="38"/>
      <c r="J159" s="34"/>
      <c r="K159" s="481"/>
      <c r="L159" s="482"/>
      <c r="M159" s="482"/>
      <c r="N159" s="482"/>
      <c r="O159" s="9"/>
      <c r="P159" s="9"/>
      <c r="Q159" s="12"/>
    </row>
    <row r="160" spans="1:79" x14ac:dyDescent="0.25">
      <c r="B160" s="141"/>
      <c r="C160" s="180"/>
      <c r="D160" s="38"/>
      <c r="E160" s="181"/>
      <c r="F160" s="181"/>
      <c r="G160" s="181"/>
      <c r="H160" s="181"/>
      <c r="I160" s="38"/>
      <c r="J160" s="34"/>
      <c r="K160" s="481"/>
      <c r="L160" s="482"/>
      <c r="M160" s="482"/>
      <c r="N160" s="482"/>
      <c r="O160" s="9"/>
      <c r="P160" s="9"/>
      <c r="Q160" s="12"/>
    </row>
    <row r="161" spans="2:17" x14ac:dyDescent="0.25">
      <c r="B161" s="141"/>
      <c r="C161" s="180"/>
      <c r="D161" s="38"/>
      <c r="E161" s="181"/>
      <c r="F161" s="181"/>
      <c r="G161" s="181"/>
      <c r="H161" s="181"/>
      <c r="I161" s="38"/>
      <c r="J161" s="34"/>
      <c r="K161" s="481"/>
      <c r="L161" s="482"/>
      <c r="M161" s="482"/>
      <c r="N161" s="482"/>
      <c r="O161" s="9"/>
      <c r="P161" s="9"/>
      <c r="Q161" s="12"/>
    </row>
    <row r="162" spans="2:17" x14ac:dyDescent="0.25">
      <c r="B162" s="141"/>
      <c r="C162" s="183"/>
      <c r="D162" s="183"/>
      <c r="E162" s="183"/>
      <c r="F162" s="183"/>
      <c r="G162" s="183"/>
      <c r="H162" s="183"/>
      <c r="I162" s="183"/>
      <c r="J162" s="183"/>
      <c r="K162" s="490"/>
      <c r="L162" s="482"/>
      <c r="M162" s="482"/>
      <c r="N162" s="482"/>
      <c r="O162" s="9"/>
      <c r="P162" s="9"/>
      <c r="Q162" s="12"/>
    </row>
    <row r="163" spans="2:17" ht="15.75" thickBot="1" x14ac:dyDescent="0.3">
      <c r="B163" s="150"/>
      <c r="C163" s="4"/>
      <c r="D163" s="4"/>
      <c r="E163" s="4"/>
      <c r="F163" s="4"/>
      <c r="G163" s="4"/>
      <c r="H163" s="4"/>
      <c r="I163" s="4"/>
      <c r="J163" s="4"/>
      <c r="K163" s="4"/>
      <c r="L163" s="4"/>
      <c r="M163" s="4"/>
      <c r="N163" s="4"/>
      <c r="O163" s="4"/>
      <c r="P163" s="4"/>
      <c r="Q163" s="5"/>
    </row>
  </sheetData>
  <sheetProtection password="EDEB" sheet="1" objects="1" scenarios="1"/>
  <mergeCells count="58">
    <mergeCell ref="E147:E148"/>
    <mergeCell ref="I147:I148"/>
    <mergeCell ref="J147:J148"/>
    <mergeCell ref="F147:H147"/>
    <mergeCell ref="C120:D120"/>
    <mergeCell ref="C121:D121"/>
    <mergeCell ref="C124:D124"/>
    <mergeCell ref="C125:D125"/>
    <mergeCell ref="C147:C148"/>
    <mergeCell ref="D147:D148"/>
    <mergeCell ref="C146:N146"/>
    <mergeCell ref="K147:N148"/>
    <mergeCell ref="C79:D79"/>
    <mergeCell ref="C80:D80"/>
    <mergeCell ref="C81:D81"/>
    <mergeCell ref="C82:D82"/>
    <mergeCell ref="C83:D83"/>
    <mergeCell ref="C74:D74"/>
    <mergeCell ref="C75:D75"/>
    <mergeCell ref="C76:D76"/>
    <mergeCell ref="C61:D61"/>
    <mergeCell ref="C62:D62"/>
    <mergeCell ref="C63:D63"/>
    <mergeCell ref="C64:D64"/>
    <mergeCell ref="C65:D65"/>
    <mergeCell ref="C66:D66"/>
    <mergeCell ref="K159:N159"/>
    <mergeCell ref="K160:N160"/>
    <mergeCell ref="K161:N161"/>
    <mergeCell ref="K162:N162"/>
    <mergeCell ref="D4:F4"/>
    <mergeCell ref="C38:D38"/>
    <mergeCell ref="C28:C34"/>
    <mergeCell ref="C55:D55"/>
    <mergeCell ref="C84:D84"/>
    <mergeCell ref="C60:D60"/>
    <mergeCell ref="K153:N153"/>
    <mergeCell ref="K154:N154"/>
    <mergeCell ref="K155:N155"/>
    <mergeCell ref="K156:N156"/>
    <mergeCell ref="K157:N157"/>
    <mergeCell ref="K158:N158"/>
    <mergeCell ref="K149:N149"/>
    <mergeCell ref="K150:N150"/>
    <mergeCell ref="K151:N151"/>
    <mergeCell ref="K152:N152"/>
    <mergeCell ref="C36:C37"/>
    <mergeCell ref="C53:C54"/>
    <mergeCell ref="C77:D77"/>
    <mergeCell ref="C78:D78"/>
    <mergeCell ref="C67:D67"/>
    <mergeCell ref="C68:D68"/>
    <mergeCell ref="C69:D69"/>
    <mergeCell ref="C70:D70"/>
    <mergeCell ref="C71:D71"/>
    <mergeCell ref="C72:D72"/>
    <mergeCell ref="C45:C51"/>
    <mergeCell ref="C73:D73"/>
  </mergeCells>
  <pageMargins left="0.23622047244094491" right="0.23622047244094491" top="0.55118110236220474" bottom="0.55118110236220474" header="0.31496062992125984" footer="0.31496062992125984"/>
  <pageSetup paperSize="9" scale="59" fitToHeight="0" orientation="landscape" r:id="rId1"/>
  <rowBreaks count="2" manualBreakCount="2">
    <brk id="41" max="16" man="1"/>
    <brk id="8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8" tint="-0.249977111117893"/>
    <pageSetUpPr fitToPage="1"/>
  </sheetPr>
  <dimension ref="A1:DK78"/>
  <sheetViews>
    <sheetView showGridLines="0" topLeftCell="A10" workbookViewId="0">
      <selection activeCell="H85" sqref="H85"/>
    </sheetView>
  </sheetViews>
  <sheetFormatPr baseColWidth="10" defaultColWidth="11.42578125" defaultRowHeight="15" x14ac:dyDescent="0.25"/>
  <cols>
    <col min="1" max="1" width="5.85546875" style="46" customWidth="1"/>
    <col min="2" max="2" width="5.5703125" customWidth="1"/>
    <col min="3" max="3" width="18.42578125" customWidth="1"/>
    <col min="4" max="4" width="16.42578125" customWidth="1"/>
    <col min="9" max="9" width="20.28515625" customWidth="1"/>
    <col min="10" max="115" width="11.42578125" style="46"/>
  </cols>
  <sheetData>
    <row r="1" spans="1:115" s="43" customFormat="1" ht="15.75" thickBot="1" x14ac:dyDescent="0.3">
      <c r="A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row>
    <row r="2" spans="1:115" s="2" customFormat="1" x14ac:dyDescent="0.25">
      <c r="A2" s="46"/>
      <c r="B2" s="177"/>
      <c r="C2" s="152" t="s">
        <v>3</v>
      </c>
      <c r="D2" s="153"/>
      <c r="E2" s="153"/>
      <c r="F2" s="153"/>
      <c r="G2" s="153"/>
      <c r="H2" s="153"/>
      <c r="I2" s="154"/>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row>
    <row r="3" spans="1:115" x14ac:dyDescent="0.25">
      <c r="B3" s="165"/>
      <c r="C3" s="9"/>
      <c r="D3" s="9"/>
      <c r="E3" s="9"/>
      <c r="F3" s="9"/>
      <c r="G3" s="9"/>
      <c r="H3" s="9"/>
      <c r="I3" s="12"/>
    </row>
    <row r="4" spans="1:115" x14ac:dyDescent="0.25">
      <c r="B4" s="165"/>
      <c r="C4" s="140" t="s">
        <v>4</v>
      </c>
      <c r="D4" s="459" t="s">
        <v>5</v>
      </c>
      <c r="E4" s="459"/>
      <c r="F4" s="459"/>
      <c r="G4" s="9"/>
      <c r="H4" s="9"/>
      <c r="I4" s="12"/>
    </row>
    <row r="5" spans="1:115" x14ac:dyDescent="0.25">
      <c r="B5" s="165"/>
      <c r="C5" s="140" t="s">
        <v>6</v>
      </c>
      <c r="D5" s="155">
        <f>Overview!D5</f>
        <v>42551</v>
      </c>
      <c r="E5" s="9"/>
      <c r="F5" s="9"/>
      <c r="G5" s="9"/>
      <c r="H5" s="9"/>
      <c r="I5" s="12"/>
    </row>
    <row r="6" spans="1:115" x14ac:dyDescent="0.25">
      <c r="B6" s="165"/>
      <c r="C6" s="9"/>
      <c r="D6" s="9"/>
      <c r="E6" s="9"/>
      <c r="F6" s="9"/>
      <c r="G6" s="9"/>
      <c r="H6" s="9"/>
      <c r="I6" s="12"/>
    </row>
    <row r="7" spans="1:115" s="1" customFormat="1" ht="12.75" x14ac:dyDescent="0.2">
      <c r="A7" s="48"/>
      <c r="B7" s="299">
        <v>6</v>
      </c>
      <c r="C7" s="185" t="s">
        <v>320</v>
      </c>
      <c r="D7" s="185"/>
      <c r="E7" s="185"/>
      <c r="F7" s="185"/>
      <c r="G7" s="185"/>
      <c r="H7" s="185"/>
      <c r="I7" s="186"/>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row>
    <row r="8" spans="1:115" x14ac:dyDescent="0.25">
      <c r="B8" s="139"/>
      <c r="C8" s="9"/>
      <c r="D8" s="9"/>
      <c r="E8" s="9"/>
      <c r="F8" s="9"/>
      <c r="G8" s="9"/>
      <c r="H8" s="9"/>
      <c r="I8" s="12"/>
    </row>
    <row r="9" spans="1:115" x14ac:dyDescent="0.25">
      <c r="B9" s="139"/>
      <c r="C9" s="9"/>
      <c r="D9" s="9"/>
      <c r="E9" s="9"/>
      <c r="F9" s="9"/>
      <c r="G9" s="9"/>
      <c r="H9" s="9"/>
      <c r="I9" s="12"/>
    </row>
    <row r="10" spans="1:115" x14ac:dyDescent="0.25">
      <c r="B10" s="139" t="s">
        <v>321</v>
      </c>
      <c r="C10" s="21" t="s">
        <v>322</v>
      </c>
      <c r="D10" s="9"/>
      <c r="E10" s="9"/>
      <c r="F10" s="9"/>
      <c r="G10" s="9"/>
      <c r="H10" s="9"/>
      <c r="I10" s="12"/>
    </row>
    <row r="11" spans="1:115" x14ac:dyDescent="0.25">
      <c r="B11" s="139"/>
      <c r="C11" s="9"/>
      <c r="D11" s="9"/>
      <c r="E11" s="9"/>
      <c r="F11" s="9"/>
      <c r="G11" s="9"/>
      <c r="H11" s="9"/>
      <c r="I11" s="12"/>
    </row>
    <row r="12" spans="1:115" x14ac:dyDescent="0.25">
      <c r="B12" s="139"/>
      <c r="C12" s="145" t="s">
        <v>428</v>
      </c>
      <c r="D12" s="9"/>
      <c r="E12" s="9"/>
      <c r="F12" s="9"/>
      <c r="G12" s="9"/>
      <c r="H12" s="9"/>
      <c r="I12" s="12"/>
    </row>
    <row r="13" spans="1:115" x14ac:dyDescent="0.25">
      <c r="B13" s="139"/>
      <c r="C13" s="24"/>
      <c r="D13" s="9"/>
      <c r="E13" s="9"/>
      <c r="F13" s="9"/>
      <c r="G13" s="9"/>
      <c r="H13" s="9"/>
      <c r="I13" s="12"/>
    </row>
    <row r="14" spans="1:115" x14ac:dyDescent="0.25">
      <c r="B14" s="139"/>
      <c r="C14" s="24"/>
      <c r="D14" s="9"/>
      <c r="E14" s="228">
        <v>2016</v>
      </c>
      <c r="F14" s="397">
        <v>2015</v>
      </c>
      <c r="G14" s="397">
        <v>2014</v>
      </c>
      <c r="H14" s="397">
        <v>2013</v>
      </c>
      <c r="I14" s="12"/>
    </row>
    <row r="15" spans="1:115" x14ac:dyDescent="0.25">
      <c r="B15" s="139"/>
      <c r="C15" s="495" t="s">
        <v>323</v>
      </c>
      <c r="D15" s="496"/>
      <c r="E15" s="259">
        <v>44119.982000000004</v>
      </c>
      <c r="F15" s="259">
        <v>45525.989000000001</v>
      </c>
      <c r="G15" s="259">
        <v>47374.906999999999</v>
      </c>
      <c r="H15" s="259">
        <v>49944.52</v>
      </c>
      <c r="I15" s="12"/>
    </row>
    <row r="16" spans="1:115" x14ac:dyDescent="0.25">
      <c r="B16" s="139"/>
      <c r="C16" s="495" t="s">
        <v>324</v>
      </c>
      <c r="D16" s="496"/>
      <c r="E16" s="259">
        <v>22168.878000000001</v>
      </c>
      <c r="F16" s="259">
        <v>22484.414000000001</v>
      </c>
      <c r="G16" s="259">
        <v>22210.219000000001</v>
      </c>
      <c r="H16" s="259">
        <v>23475.25</v>
      </c>
      <c r="I16" s="12"/>
    </row>
    <row r="17" spans="2:9" x14ac:dyDescent="0.25">
      <c r="B17" s="139"/>
      <c r="C17" s="419" t="s">
        <v>325</v>
      </c>
      <c r="D17" s="421"/>
      <c r="E17" s="248">
        <f>E15+E16</f>
        <v>66288.86</v>
      </c>
      <c r="F17" s="248">
        <v>68010.403000000006</v>
      </c>
      <c r="G17" s="248">
        <v>69585.126000000004</v>
      </c>
      <c r="H17" s="248">
        <v>73419.76999999999</v>
      </c>
      <c r="I17" s="12"/>
    </row>
    <row r="18" spans="2:9" x14ac:dyDescent="0.25">
      <c r="B18" s="139"/>
      <c r="C18" s="302"/>
      <c r="D18" s="302"/>
      <c r="E18" s="301"/>
      <c r="F18" s="301"/>
      <c r="G18" s="301"/>
      <c r="H18" s="301"/>
      <c r="I18" s="12"/>
    </row>
    <row r="19" spans="2:9" x14ac:dyDescent="0.25">
      <c r="B19" s="139"/>
      <c r="C19" s="495" t="s">
        <v>326</v>
      </c>
      <c r="D19" s="496"/>
      <c r="E19" s="259">
        <v>59836.686000000002</v>
      </c>
      <c r="F19" s="259">
        <v>61189.54</v>
      </c>
      <c r="G19" s="300">
        <v>61517.864999999998</v>
      </c>
      <c r="H19" s="300">
        <v>62784.167000000001</v>
      </c>
      <c r="I19" s="12"/>
    </row>
    <row r="20" spans="2:9" x14ac:dyDescent="0.25">
      <c r="B20" s="139"/>
      <c r="C20" s="495" t="s">
        <v>327</v>
      </c>
      <c r="D20" s="496"/>
      <c r="E20" s="259">
        <v>978.66</v>
      </c>
      <c r="F20" s="259">
        <v>1148.9670000000001</v>
      </c>
      <c r="G20" s="300">
        <v>1865.24</v>
      </c>
      <c r="H20" s="300">
        <v>3160.8209999999999</v>
      </c>
      <c r="I20" s="12"/>
    </row>
    <row r="21" spans="2:9" x14ac:dyDescent="0.25">
      <c r="B21" s="139"/>
      <c r="C21" s="495" t="s">
        <v>328</v>
      </c>
      <c r="D21" s="496"/>
      <c r="E21" s="259">
        <v>3577.9569999999999</v>
      </c>
      <c r="F21" s="259">
        <v>3753.5740000000001</v>
      </c>
      <c r="G21" s="300">
        <v>3759.1480000000001</v>
      </c>
      <c r="H21" s="300">
        <v>4578.0379999999996</v>
      </c>
      <c r="I21" s="12"/>
    </row>
    <row r="22" spans="2:9" x14ac:dyDescent="0.25">
      <c r="B22" s="139"/>
      <c r="C22" s="495" t="s">
        <v>329</v>
      </c>
      <c r="D22" s="496"/>
      <c r="E22" s="259">
        <v>271.33499999999998</v>
      </c>
      <c r="F22" s="259">
        <v>236.46100000000001</v>
      </c>
      <c r="G22" s="300">
        <v>247.88300000000001</v>
      </c>
      <c r="H22" s="300">
        <v>341.34899999999999</v>
      </c>
      <c r="I22" s="12"/>
    </row>
    <row r="23" spans="2:9" x14ac:dyDescent="0.25">
      <c r="B23" s="139"/>
      <c r="C23" s="495" t="s">
        <v>330</v>
      </c>
      <c r="D23" s="496"/>
      <c r="E23" s="259">
        <v>663.971</v>
      </c>
      <c r="F23" s="259">
        <v>750.03399999999999</v>
      </c>
      <c r="G23" s="300">
        <v>706.12400000000002</v>
      </c>
      <c r="H23" s="300">
        <v>1049.538</v>
      </c>
      <c r="I23" s="12"/>
    </row>
    <row r="24" spans="2:9" x14ac:dyDescent="0.25">
      <c r="B24" s="139"/>
      <c r="C24" s="495" t="s">
        <v>331</v>
      </c>
      <c r="D24" s="496"/>
      <c r="E24" s="259">
        <v>167.42599999999999</v>
      </c>
      <c r="F24" s="259">
        <v>167.87799999999999</v>
      </c>
      <c r="G24" s="300">
        <v>674.35400000000004</v>
      </c>
      <c r="H24" s="300">
        <v>648.38199999999995</v>
      </c>
      <c r="I24" s="12"/>
    </row>
    <row r="25" spans="2:9" x14ac:dyDescent="0.25">
      <c r="B25" s="139"/>
      <c r="C25" s="495" t="s">
        <v>332</v>
      </c>
      <c r="D25" s="496"/>
      <c r="E25" s="259">
        <v>346.77199999999999</v>
      </c>
      <c r="F25" s="259">
        <v>331.60899999999998</v>
      </c>
      <c r="G25" s="300">
        <v>355.54300000000001</v>
      </c>
      <c r="H25" s="300">
        <v>361.25700000000001</v>
      </c>
      <c r="I25" s="12"/>
    </row>
    <row r="26" spans="2:9" x14ac:dyDescent="0.25">
      <c r="B26" s="139"/>
      <c r="C26" s="495" t="s">
        <v>333</v>
      </c>
      <c r="D26" s="496"/>
      <c r="E26" s="259">
        <v>445.85300000000001</v>
      </c>
      <c r="F26" s="259">
        <v>432.34100000000001</v>
      </c>
      <c r="G26" s="300">
        <v>458.96899999999999</v>
      </c>
      <c r="H26" s="300">
        <v>496.233</v>
      </c>
      <c r="I26" s="12"/>
    </row>
    <row r="27" spans="2:9" x14ac:dyDescent="0.25">
      <c r="B27" s="139"/>
      <c r="C27" s="505" t="s">
        <v>64</v>
      </c>
      <c r="D27" s="506"/>
      <c r="E27" s="259"/>
      <c r="F27" s="259"/>
      <c r="G27" s="19"/>
      <c r="H27" s="19"/>
      <c r="I27" s="12"/>
    </row>
    <row r="28" spans="2:9" x14ac:dyDescent="0.25">
      <c r="B28" s="139"/>
      <c r="C28" s="419" t="s">
        <v>325</v>
      </c>
      <c r="D28" s="421"/>
      <c r="E28" s="248">
        <f>SUM(E19:E27)</f>
        <v>66288.66</v>
      </c>
      <c r="F28" s="248">
        <v>68010.403000000006</v>
      </c>
      <c r="G28" s="248">
        <v>69585.126000000004</v>
      </c>
      <c r="H28" s="248">
        <v>73419.76999999999</v>
      </c>
      <c r="I28" s="12"/>
    </row>
    <row r="29" spans="2:9" x14ac:dyDescent="0.25">
      <c r="B29" s="139"/>
      <c r="C29" s="302"/>
      <c r="D29" s="302"/>
      <c r="E29" s="301"/>
      <c r="F29" s="301"/>
      <c r="G29" s="301"/>
      <c r="H29" s="301"/>
      <c r="I29" s="12"/>
    </row>
    <row r="30" spans="2:9" x14ac:dyDescent="0.25">
      <c r="B30" s="139"/>
      <c r="C30" s="504" t="s">
        <v>334</v>
      </c>
      <c r="D30" s="504"/>
      <c r="E30" s="259">
        <v>58988.815000000002</v>
      </c>
      <c r="F30" s="259">
        <v>60251.606</v>
      </c>
      <c r="G30" s="259">
        <v>60377.36</v>
      </c>
      <c r="H30" s="259">
        <v>61161.762999999999</v>
      </c>
      <c r="I30" s="12"/>
    </row>
    <row r="31" spans="2:9" x14ac:dyDescent="0.25">
      <c r="B31" s="139"/>
      <c r="C31" s="504" t="s">
        <v>335</v>
      </c>
      <c r="D31" s="504"/>
      <c r="E31" s="259">
        <v>3619.7550000000001</v>
      </c>
      <c r="F31" s="259">
        <v>4003.0619999999999</v>
      </c>
      <c r="G31" s="259">
        <v>4942.95</v>
      </c>
      <c r="H31" s="259">
        <v>7459.9949999999999</v>
      </c>
      <c r="I31" s="12"/>
    </row>
    <row r="32" spans="2:9" x14ac:dyDescent="0.25">
      <c r="B32" s="139"/>
      <c r="C32" s="504" t="s">
        <v>64</v>
      </c>
      <c r="D32" s="504"/>
      <c r="E32" s="259">
        <v>3680.2890000000002</v>
      </c>
      <c r="F32" s="259">
        <v>3755.7359999999999</v>
      </c>
      <c r="G32" s="259">
        <v>4264.8159999999998</v>
      </c>
      <c r="H32" s="259">
        <v>4798.0280000000002</v>
      </c>
      <c r="I32" s="12"/>
    </row>
    <row r="33" spans="2:9" x14ac:dyDescent="0.25">
      <c r="B33" s="139"/>
      <c r="C33" s="491" t="s">
        <v>325</v>
      </c>
      <c r="D33" s="491"/>
      <c r="E33" s="248">
        <f>SUM(E30:E32)</f>
        <v>66288.858999999997</v>
      </c>
      <c r="F33" s="248">
        <v>68010.403000000006</v>
      </c>
      <c r="G33" s="248">
        <v>69585.126000000004</v>
      </c>
      <c r="H33" s="248">
        <v>73419.76999999999</v>
      </c>
      <c r="I33" s="12"/>
    </row>
    <row r="34" spans="2:9" x14ac:dyDescent="0.25">
      <c r="B34" s="139"/>
      <c r="C34" s="9"/>
      <c r="D34" s="9"/>
      <c r="E34" s="23"/>
      <c r="F34" s="23"/>
      <c r="G34" s="23"/>
      <c r="H34" s="23"/>
      <c r="I34" s="12"/>
    </row>
    <row r="35" spans="2:9" x14ac:dyDescent="0.25">
      <c r="B35" s="139"/>
      <c r="C35" s="9"/>
      <c r="D35" s="9"/>
      <c r="E35" s="23"/>
      <c r="F35" s="23"/>
      <c r="G35" s="23"/>
      <c r="H35" s="23"/>
      <c r="I35" s="12"/>
    </row>
    <row r="36" spans="2:9" x14ac:dyDescent="0.25">
      <c r="B36" s="139" t="s">
        <v>336</v>
      </c>
      <c r="C36" s="21" t="s">
        <v>337</v>
      </c>
      <c r="D36" s="9"/>
      <c r="E36" s="23"/>
      <c r="F36" s="23"/>
      <c r="G36" s="23"/>
      <c r="H36" s="23"/>
      <c r="I36" s="12"/>
    </row>
    <row r="37" spans="2:9" x14ac:dyDescent="0.25">
      <c r="B37" s="16"/>
      <c r="C37" s="9"/>
      <c r="D37" s="9"/>
      <c r="E37" s="23"/>
      <c r="F37" s="23"/>
      <c r="G37" s="23"/>
      <c r="H37" s="23"/>
      <c r="I37" s="12"/>
    </row>
    <row r="38" spans="2:9" x14ac:dyDescent="0.25">
      <c r="B38" s="139"/>
      <c r="C38" s="145" t="s">
        <v>429</v>
      </c>
      <c r="D38" s="9"/>
      <c r="E38" s="9"/>
      <c r="F38" s="9"/>
      <c r="G38" s="9"/>
      <c r="H38" s="9"/>
      <c r="I38" s="12"/>
    </row>
    <row r="39" spans="2:9" x14ac:dyDescent="0.25">
      <c r="B39" s="139"/>
      <c r="C39" s="24"/>
      <c r="D39" s="9"/>
      <c r="E39" s="9"/>
      <c r="F39" s="9"/>
      <c r="G39" s="9"/>
      <c r="H39" s="9"/>
      <c r="I39" s="12"/>
    </row>
    <row r="40" spans="2:9" x14ac:dyDescent="0.25">
      <c r="B40" s="139"/>
      <c r="C40" s="24"/>
      <c r="D40" s="9"/>
      <c r="E40" s="228">
        <v>2016</v>
      </c>
      <c r="F40" s="397">
        <v>2015</v>
      </c>
      <c r="G40" s="397">
        <v>2014</v>
      </c>
      <c r="H40" s="397">
        <v>2013</v>
      </c>
      <c r="I40" s="12"/>
    </row>
    <row r="41" spans="2:9" x14ac:dyDescent="0.25">
      <c r="B41" s="139"/>
      <c r="C41" s="504" t="s">
        <v>323</v>
      </c>
      <c r="D41" s="504"/>
      <c r="E41" s="259">
        <v>3000</v>
      </c>
      <c r="F41" s="259">
        <v>6350</v>
      </c>
      <c r="G41" s="259">
        <v>4642.4110000000001</v>
      </c>
      <c r="H41" s="259">
        <v>1250</v>
      </c>
      <c r="I41" s="12"/>
    </row>
    <row r="42" spans="2:9" x14ac:dyDescent="0.25">
      <c r="B42" s="139"/>
      <c r="C42" s="504" t="s">
        <v>324</v>
      </c>
      <c r="D42" s="504"/>
      <c r="E42" s="259">
        <v>736</v>
      </c>
      <c r="F42" s="259">
        <v>2045</v>
      </c>
      <c r="G42" s="259">
        <v>1506.5</v>
      </c>
      <c r="H42" s="259">
        <v>2247.7579999999998</v>
      </c>
      <c r="I42" s="12"/>
    </row>
    <row r="43" spans="2:9" x14ac:dyDescent="0.25">
      <c r="B43" s="139"/>
      <c r="C43" s="473" t="s">
        <v>325</v>
      </c>
      <c r="D43" s="475"/>
      <c r="E43" s="248">
        <f>E41+E42</f>
        <v>3736</v>
      </c>
      <c r="F43" s="248">
        <v>8395</v>
      </c>
      <c r="G43" s="248">
        <v>6148.9110000000001</v>
      </c>
      <c r="H43" s="248">
        <v>3497.7579999999998</v>
      </c>
      <c r="I43" s="12"/>
    </row>
    <row r="44" spans="2:9" x14ac:dyDescent="0.25">
      <c r="B44" s="139"/>
      <c r="C44" s="302"/>
      <c r="D44" s="302"/>
      <c r="E44" s="301"/>
      <c r="F44" s="301"/>
      <c r="G44" s="301"/>
      <c r="H44" s="301"/>
      <c r="I44" s="12"/>
    </row>
    <row r="45" spans="2:9" x14ac:dyDescent="0.25">
      <c r="B45" s="139"/>
      <c r="C45" s="504" t="s">
        <v>326</v>
      </c>
      <c r="D45" s="504"/>
      <c r="E45" s="259">
        <v>3736</v>
      </c>
      <c r="F45" s="259">
        <v>8395</v>
      </c>
      <c r="G45" s="300">
        <v>6006.5</v>
      </c>
      <c r="H45" s="300">
        <v>3365</v>
      </c>
      <c r="I45" s="12"/>
    </row>
    <row r="46" spans="2:9" x14ac:dyDescent="0.25">
      <c r="B46" s="139"/>
      <c r="C46" s="504" t="s">
        <v>327</v>
      </c>
      <c r="D46" s="504"/>
      <c r="E46" s="259"/>
      <c r="F46" s="259"/>
      <c r="G46" s="300"/>
      <c r="H46" s="300"/>
      <c r="I46" s="12"/>
    </row>
    <row r="47" spans="2:9" x14ac:dyDescent="0.25">
      <c r="B47" s="139"/>
      <c r="C47" s="504" t="s">
        <v>328</v>
      </c>
      <c r="D47" s="504"/>
      <c r="E47" s="259"/>
      <c r="F47" s="259"/>
      <c r="G47" s="300">
        <v>142.411</v>
      </c>
      <c r="H47" s="300"/>
      <c r="I47" s="12"/>
    </row>
    <row r="48" spans="2:9" x14ac:dyDescent="0.25">
      <c r="B48" s="139"/>
      <c r="C48" s="504" t="s">
        <v>329</v>
      </c>
      <c r="D48" s="504"/>
      <c r="E48" s="259"/>
      <c r="F48" s="259"/>
      <c r="G48" s="300"/>
      <c r="H48" s="300"/>
      <c r="I48" s="12"/>
    </row>
    <row r="49" spans="2:9" x14ac:dyDescent="0.25">
      <c r="B49" s="139"/>
      <c r="C49" s="504" t="s">
        <v>330</v>
      </c>
      <c r="D49" s="504"/>
      <c r="E49" s="259"/>
      <c r="F49" s="259"/>
      <c r="G49" s="300"/>
      <c r="H49" s="300"/>
      <c r="I49" s="12"/>
    </row>
    <row r="50" spans="2:9" x14ac:dyDescent="0.25">
      <c r="B50" s="139"/>
      <c r="C50" s="504" t="s">
        <v>333</v>
      </c>
      <c r="D50" s="504"/>
      <c r="E50" s="259"/>
      <c r="F50" s="259"/>
      <c r="G50" s="300"/>
      <c r="H50" s="300">
        <v>132.75800000000001</v>
      </c>
      <c r="I50" s="12"/>
    </row>
    <row r="51" spans="2:9" x14ac:dyDescent="0.25">
      <c r="B51" s="139"/>
      <c r="C51" s="504" t="s">
        <v>64</v>
      </c>
      <c r="D51" s="504"/>
      <c r="E51" s="259"/>
      <c r="F51" s="259"/>
      <c r="G51" s="300"/>
      <c r="H51" s="300"/>
      <c r="I51" s="12"/>
    </row>
    <row r="52" spans="2:9" x14ac:dyDescent="0.25">
      <c r="B52" s="139"/>
      <c r="C52" s="473" t="s">
        <v>325</v>
      </c>
      <c r="D52" s="475"/>
      <c r="E52" s="248">
        <f>SUM(E45:E51)</f>
        <v>3736</v>
      </c>
      <c r="F52" s="248">
        <v>8395</v>
      </c>
      <c r="G52" s="248">
        <v>6148.9110000000001</v>
      </c>
      <c r="H52" s="248">
        <v>3497.7579999999998</v>
      </c>
      <c r="I52" s="12"/>
    </row>
    <row r="53" spans="2:9" x14ac:dyDescent="0.25">
      <c r="B53" s="139"/>
      <c r="C53" s="302"/>
      <c r="D53" s="302"/>
      <c r="E53" s="301"/>
      <c r="F53" s="301"/>
      <c r="G53" s="301"/>
      <c r="H53" s="301"/>
      <c r="I53" s="12"/>
    </row>
    <row r="54" spans="2:9" x14ac:dyDescent="0.25">
      <c r="B54" s="139"/>
      <c r="C54" s="504" t="s">
        <v>334</v>
      </c>
      <c r="D54" s="504"/>
      <c r="E54" s="259">
        <v>3736</v>
      </c>
      <c r="F54" s="259">
        <v>8395</v>
      </c>
      <c r="G54" s="259">
        <v>5968.9110000000001</v>
      </c>
      <c r="H54" s="259">
        <v>2670.7579999999998</v>
      </c>
      <c r="I54" s="12"/>
    </row>
    <row r="55" spans="2:9" x14ac:dyDescent="0.25">
      <c r="B55" s="139"/>
      <c r="C55" s="504" t="s">
        <v>335</v>
      </c>
      <c r="D55" s="504"/>
      <c r="E55" s="259"/>
      <c r="F55" s="259"/>
      <c r="G55" s="259">
        <v>10</v>
      </c>
      <c r="H55" s="259">
        <v>627</v>
      </c>
      <c r="I55" s="12"/>
    </row>
    <row r="56" spans="2:9" x14ac:dyDescent="0.25">
      <c r="B56" s="139"/>
      <c r="C56" s="504" t="s">
        <v>64</v>
      </c>
      <c r="D56" s="504"/>
      <c r="E56" s="259"/>
      <c r="F56" s="259"/>
      <c r="G56" s="259">
        <v>170</v>
      </c>
      <c r="H56" s="259">
        <v>200</v>
      </c>
      <c r="I56" s="12"/>
    </row>
    <row r="57" spans="2:9" x14ac:dyDescent="0.25">
      <c r="B57" s="139"/>
      <c r="C57" s="473" t="s">
        <v>325</v>
      </c>
      <c r="D57" s="475"/>
      <c r="E57" s="248">
        <f>SUM(E54:E56)</f>
        <v>3736</v>
      </c>
      <c r="F57" s="248">
        <v>8395</v>
      </c>
      <c r="G57" s="248">
        <v>6148.9110000000001</v>
      </c>
      <c r="H57" s="248">
        <v>3497.7579999999998</v>
      </c>
      <c r="I57" s="12"/>
    </row>
    <row r="58" spans="2:9" ht="15.75" thickBot="1" x14ac:dyDescent="0.3">
      <c r="B58" s="184"/>
      <c r="C58" s="4"/>
      <c r="D58" s="4"/>
      <c r="E58" s="4"/>
      <c r="F58" s="4"/>
      <c r="G58" s="4"/>
      <c r="H58" s="4"/>
      <c r="I58" s="5"/>
    </row>
    <row r="59" spans="2:9" x14ac:dyDescent="0.25">
      <c r="B59" s="3"/>
    </row>
    <row r="60" spans="2:9" x14ac:dyDescent="0.25">
      <c r="B60" s="3"/>
    </row>
    <row r="61" spans="2:9" x14ac:dyDescent="0.25">
      <c r="B61" s="3"/>
    </row>
    <row r="62" spans="2:9" x14ac:dyDescent="0.25">
      <c r="B62" s="3"/>
    </row>
    <row r="63" spans="2:9" x14ac:dyDescent="0.25">
      <c r="B63" s="3"/>
    </row>
    <row r="64" spans="2:9" x14ac:dyDescent="0.25">
      <c r="B64" s="3"/>
    </row>
    <row r="65" spans="2:5" x14ac:dyDescent="0.25">
      <c r="B65" s="3"/>
    </row>
    <row r="66" spans="2:5" x14ac:dyDescent="0.25">
      <c r="B66" s="3"/>
    </row>
    <row r="67" spans="2:5" x14ac:dyDescent="0.25">
      <c r="B67" s="3"/>
      <c r="E67" s="40"/>
    </row>
    <row r="68" spans="2:5" x14ac:dyDescent="0.25">
      <c r="B68" s="3"/>
    </row>
    <row r="69" spans="2:5" x14ac:dyDescent="0.25">
      <c r="B69" s="3"/>
    </row>
    <row r="70" spans="2:5" x14ac:dyDescent="0.25">
      <c r="B70" s="3"/>
    </row>
    <row r="71" spans="2:5" x14ac:dyDescent="0.25">
      <c r="B71" s="3"/>
    </row>
    <row r="72" spans="2:5" x14ac:dyDescent="0.25">
      <c r="B72" s="3"/>
    </row>
    <row r="73" spans="2:5" x14ac:dyDescent="0.25">
      <c r="B73" s="3"/>
    </row>
    <row r="74" spans="2:5" x14ac:dyDescent="0.25">
      <c r="B74" s="3"/>
    </row>
    <row r="75" spans="2:5" x14ac:dyDescent="0.25">
      <c r="B75" s="3"/>
    </row>
    <row r="76" spans="2:5" x14ac:dyDescent="0.25">
      <c r="B76" s="3"/>
    </row>
    <row r="77" spans="2:5" x14ac:dyDescent="0.25">
      <c r="B77" s="3"/>
    </row>
    <row r="78" spans="2:5" x14ac:dyDescent="0.25">
      <c r="B78" s="3"/>
    </row>
  </sheetData>
  <sheetProtection password="EDEB" sheet="1" objects="1" scenarios="1"/>
  <mergeCells count="33">
    <mergeCell ref="C55:D55"/>
    <mergeCell ref="C56:D56"/>
    <mergeCell ref="C57:D57"/>
    <mergeCell ref="C48:D48"/>
    <mergeCell ref="C49:D49"/>
    <mergeCell ref="C50:D50"/>
    <mergeCell ref="C51:D51"/>
    <mergeCell ref="C52:D52"/>
    <mergeCell ref="C54:D54"/>
    <mergeCell ref="C47:D47"/>
    <mergeCell ref="C27:D27"/>
    <mergeCell ref="C28:D28"/>
    <mergeCell ref="C30:D30"/>
    <mergeCell ref="C31:D31"/>
    <mergeCell ref="C32:D32"/>
    <mergeCell ref="C33:D33"/>
    <mergeCell ref="C43:D43"/>
    <mergeCell ref="C41:D41"/>
    <mergeCell ref="C42:D42"/>
    <mergeCell ref="C45:D45"/>
    <mergeCell ref="C46:D46"/>
    <mergeCell ref="C26:D26"/>
    <mergeCell ref="D4:F4"/>
    <mergeCell ref="C15:D15"/>
    <mergeCell ref="C16:D16"/>
    <mergeCell ref="C17:D17"/>
    <mergeCell ref="C19:D19"/>
    <mergeCell ref="C20:D20"/>
    <mergeCell ref="C21:D21"/>
    <mergeCell ref="C22:D22"/>
    <mergeCell ref="C23:D23"/>
    <mergeCell ref="C24:D24"/>
    <mergeCell ref="C25:D25"/>
  </mergeCells>
  <pageMargins left="0.70866141732283472" right="0.70866141732283472" top="0.74803149606299213" bottom="0.74803149606299213" header="0.31496062992125984" footer="0.31496062992125984"/>
  <pageSetup paperSize="9" scale="7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8" tint="-0.249977111117893"/>
    <pageSetUpPr fitToPage="1"/>
  </sheetPr>
  <dimension ref="A1:CF78"/>
  <sheetViews>
    <sheetView showGridLines="0" workbookViewId="0">
      <selection activeCell="H85" sqref="H85"/>
    </sheetView>
  </sheetViews>
  <sheetFormatPr baseColWidth="10" defaultColWidth="11.42578125" defaultRowHeight="12.75" x14ac:dyDescent="0.2"/>
  <cols>
    <col min="1" max="1" width="5" style="286" customWidth="1"/>
    <col min="2" max="2" width="8.42578125" style="303" customWidth="1"/>
    <col min="3" max="11" width="11.42578125" style="304"/>
    <col min="12" max="12" width="3.7109375" style="304" customWidth="1"/>
    <col min="13" max="84" width="11.42578125" style="286"/>
    <col min="85" max="16384" width="11.42578125" style="304"/>
  </cols>
  <sheetData>
    <row r="1" spans="1:84" ht="13.5" thickBot="1" x14ac:dyDescent="0.25"/>
    <row r="2" spans="1:84" s="327" customFormat="1" ht="15" customHeight="1" x14ac:dyDescent="0.25">
      <c r="A2" s="315"/>
      <c r="B2" s="323"/>
      <c r="C2" s="324" t="s">
        <v>3</v>
      </c>
      <c r="D2" s="325"/>
      <c r="E2" s="325"/>
      <c r="F2" s="325"/>
      <c r="G2" s="325"/>
      <c r="H2" s="325"/>
      <c r="I2" s="325"/>
      <c r="J2" s="325"/>
      <c r="K2" s="325"/>
      <c r="L2" s="326"/>
      <c r="M2" s="315"/>
      <c r="N2" s="315"/>
      <c r="O2" s="315"/>
      <c r="P2" s="315"/>
      <c r="Q2" s="315"/>
      <c r="R2" s="315"/>
      <c r="S2" s="315"/>
      <c r="T2" s="315"/>
      <c r="U2" s="315"/>
      <c r="V2" s="315"/>
      <c r="W2" s="315"/>
      <c r="X2" s="315"/>
      <c r="Y2" s="315"/>
      <c r="Z2" s="315"/>
      <c r="AA2" s="315"/>
      <c r="AB2" s="315"/>
      <c r="AC2" s="315"/>
      <c r="AD2" s="315"/>
      <c r="AE2" s="315"/>
      <c r="AF2" s="315"/>
      <c r="AG2" s="315"/>
      <c r="AH2" s="315"/>
      <c r="AI2" s="315"/>
      <c r="AJ2" s="315"/>
      <c r="AK2" s="315"/>
      <c r="AL2" s="315"/>
      <c r="AM2" s="315"/>
      <c r="AN2" s="315"/>
      <c r="AO2" s="315"/>
      <c r="AP2" s="315"/>
      <c r="AQ2" s="315"/>
      <c r="AR2" s="315"/>
      <c r="AS2" s="315"/>
      <c r="AT2" s="315"/>
      <c r="AU2" s="315"/>
      <c r="AV2" s="315"/>
      <c r="AW2" s="315"/>
      <c r="AX2" s="315"/>
      <c r="AY2" s="315"/>
      <c r="AZ2" s="315"/>
      <c r="BA2" s="315"/>
      <c r="BB2" s="315"/>
      <c r="BC2" s="315"/>
      <c r="BD2" s="315"/>
      <c r="BE2" s="315"/>
      <c r="BF2" s="315"/>
      <c r="BG2" s="315"/>
      <c r="BH2" s="315"/>
      <c r="BI2" s="315"/>
      <c r="BJ2" s="315"/>
      <c r="BK2" s="315"/>
      <c r="BL2" s="315"/>
      <c r="BM2" s="315"/>
      <c r="BN2" s="315"/>
      <c r="BO2" s="315"/>
      <c r="BP2" s="315"/>
      <c r="BQ2" s="315"/>
      <c r="BR2" s="315"/>
      <c r="BS2" s="315"/>
      <c r="BT2" s="315"/>
      <c r="BU2" s="315"/>
      <c r="BV2" s="315"/>
      <c r="BW2" s="315"/>
      <c r="BX2" s="315"/>
      <c r="BY2" s="315"/>
      <c r="BZ2" s="315"/>
      <c r="CA2" s="315"/>
      <c r="CB2" s="315"/>
      <c r="CC2" s="315"/>
      <c r="CD2" s="315"/>
      <c r="CE2" s="315"/>
      <c r="CF2" s="315"/>
    </row>
    <row r="3" spans="1:84" x14ac:dyDescent="0.2">
      <c r="B3" s="305"/>
      <c r="C3" s="21" t="s">
        <v>389</v>
      </c>
      <c r="D3" s="302"/>
      <c r="E3" s="302"/>
      <c r="F3" s="302"/>
      <c r="G3" s="302"/>
      <c r="H3" s="302"/>
      <c r="I3" s="302"/>
      <c r="J3" s="302"/>
      <c r="K3" s="302"/>
      <c r="L3" s="306"/>
    </row>
    <row r="4" spans="1:84" x14ac:dyDescent="0.2">
      <c r="B4" s="305"/>
      <c r="C4" s="24"/>
      <c r="D4" s="24" t="s">
        <v>338</v>
      </c>
      <c r="E4" s="302"/>
      <c r="F4" s="302"/>
      <c r="G4" s="302"/>
      <c r="H4" s="302"/>
      <c r="I4" s="302"/>
      <c r="J4" s="302"/>
      <c r="K4" s="302"/>
      <c r="L4" s="306"/>
    </row>
    <row r="5" spans="1:84" x14ac:dyDescent="0.2">
      <c r="B5" s="305"/>
      <c r="C5" s="24"/>
      <c r="D5" s="24" t="s">
        <v>339</v>
      </c>
      <c r="E5" s="302"/>
      <c r="F5" s="302"/>
      <c r="G5" s="302"/>
      <c r="H5" s="302"/>
      <c r="I5" s="302"/>
      <c r="J5" s="302"/>
      <c r="K5" s="302"/>
      <c r="L5" s="306"/>
    </row>
    <row r="6" spans="1:84" x14ac:dyDescent="0.2">
      <c r="B6" s="305"/>
      <c r="C6" s="24"/>
      <c r="D6" s="24" t="s">
        <v>340</v>
      </c>
      <c r="E6" s="302"/>
      <c r="F6" s="302"/>
      <c r="G6" s="302"/>
      <c r="H6" s="302"/>
      <c r="I6" s="302"/>
      <c r="J6" s="302"/>
      <c r="K6" s="302"/>
      <c r="L6" s="306"/>
    </row>
    <row r="7" spans="1:84" ht="21.75" customHeight="1" x14ac:dyDescent="0.2">
      <c r="B7" s="305"/>
      <c r="C7" s="302"/>
      <c r="D7" s="302"/>
      <c r="E7" s="302"/>
      <c r="F7" s="302"/>
      <c r="G7" s="302"/>
      <c r="H7" s="302"/>
      <c r="I7" s="302"/>
      <c r="J7" s="302"/>
      <c r="K7" s="302"/>
      <c r="L7" s="306"/>
    </row>
    <row r="8" spans="1:84" s="322" customFormat="1" ht="15" customHeight="1" x14ac:dyDescent="0.25">
      <c r="A8" s="175"/>
      <c r="B8" s="285"/>
      <c r="C8" s="317" t="s">
        <v>341</v>
      </c>
      <c r="D8" s="317"/>
      <c r="E8" s="317"/>
      <c r="F8" s="317"/>
      <c r="G8" s="317"/>
      <c r="H8" s="317"/>
      <c r="I8" s="317"/>
      <c r="J8" s="317"/>
      <c r="K8" s="317"/>
      <c r="L8" s="321"/>
      <c r="M8" s="175"/>
      <c r="N8" s="175"/>
      <c r="O8" s="175"/>
      <c r="P8" s="175"/>
      <c r="Q8" s="175"/>
      <c r="R8" s="175"/>
      <c r="S8" s="175"/>
      <c r="T8" s="175"/>
      <c r="U8" s="175"/>
      <c r="V8" s="175"/>
      <c r="W8" s="175"/>
      <c r="X8" s="175"/>
      <c r="Y8" s="175"/>
      <c r="Z8" s="175"/>
      <c r="AA8" s="175"/>
      <c r="AB8" s="175"/>
      <c r="AC8" s="175"/>
      <c r="AD8" s="175"/>
      <c r="AE8" s="175"/>
      <c r="AF8" s="175"/>
      <c r="AG8" s="175"/>
      <c r="AH8" s="175"/>
      <c r="AI8" s="175"/>
      <c r="AJ8" s="175"/>
      <c r="AK8" s="175"/>
      <c r="AL8" s="175"/>
      <c r="AM8" s="175"/>
      <c r="AN8" s="175"/>
      <c r="AO8" s="175"/>
      <c r="AP8" s="175"/>
      <c r="AQ8" s="175"/>
      <c r="AR8" s="175"/>
      <c r="AS8" s="175"/>
      <c r="AT8" s="175"/>
      <c r="AU8" s="175"/>
      <c r="AV8" s="175"/>
      <c r="AW8" s="175"/>
      <c r="AX8" s="175"/>
      <c r="AY8" s="175"/>
      <c r="AZ8" s="175"/>
      <c r="BA8" s="175"/>
      <c r="BB8" s="175"/>
      <c r="BC8" s="175"/>
      <c r="BD8" s="175"/>
      <c r="BE8" s="175"/>
      <c r="BF8" s="175"/>
      <c r="BG8" s="175"/>
      <c r="BH8" s="175"/>
      <c r="BI8" s="175"/>
      <c r="BJ8" s="175"/>
      <c r="BK8" s="175"/>
      <c r="BL8" s="175"/>
      <c r="BM8" s="175"/>
      <c r="BN8" s="175"/>
      <c r="BO8" s="175"/>
      <c r="BP8" s="175"/>
      <c r="BQ8" s="175"/>
      <c r="BR8" s="175"/>
      <c r="BS8" s="175"/>
      <c r="BT8" s="175"/>
      <c r="BU8" s="175"/>
      <c r="BV8" s="175"/>
      <c r="BW8" s="175"/>
      <c r="BX8" s="175"/>
      <c r="BY8" s="175"/>
      <c r="BZ8" s="175"/>
      <c r="CA8" s="175"/>
      <c r="CB8" s="175"/>
      <c r="CC8" s="175"/>
      <c r="CD8" s="175"/>
      <c r="CE8" s="175"/>
      <c r="CF8" s="175"/>
    </row>
    <row r="9" spans="1:84" x14ac:dyDescent="0.2">
      <c r="B9" s="305"/>
      <c r="C9" s="302"/>
      <c r="D9" s="302"/>
      <c r="E9" s="302"/>
      <c r="F9" s="302"/>
      <c r="G9" s="302"/>
      <c r="H9" s="302"/>
      <c r="I9" s="302"/>
      <c r="J9" s="302"/>
      <c r="K9" s="302"/>
      <c r="L9" s="306"/>
    </row>
    <row r="10" spans="1:84" x14ac:dyDescent="0.2">
      <c r="B10" s="305"/>
      <c r="C10" s="302"/>
      <c r="D10" s="302"/>
      <c r="E10" s="302"/>
      <c r="F10" s="302"/>
      <c r="G10" s="302"/>
      <c r="H10" s="302"/>
      <c r="I10" s="302"/>
      <c r="J10" s="302"/>
      <c r="K10" s="302"/>
      <c r="L10" s="306"/>
    </row>
    <row r="11" spans="1:84" x14ac:dyDescent="0.2">
      <c r="B11" s="307" t="s">
        <v>14</v>
      </c>
      <c r="C11" s="302" t="s">
        <v>342</v>
      </c>
      <c r="D11" s="302"/>
      <c r="E11" s="302"/>
      <c r="F11" s="302"/>
      <c r="G11" s="302"/>
      <c r="H11" s="302"/>
      <c r="I11" s="302"/>
      <c r="J11" s="302"/>
      <c r="K11" s="302"/>
      <c r="L11" s="306"/>
    </row>
    <row r="12" spans="1:84" x14ac:dyDescent="0.2">
      <c r="B12" s="305"/>
      <c r="C12" s="302"/>
      <c r="D12" s="302"/>
      <c r="E12" s="302"/>
      <c r="F12" s="302"/>
      <c r="G12" s="302"/>
      <c r="H12" s="302"/>
      <c r="I12" s="302"/>
      <c r="J12" s="302"/>
      <c r="K12" s="302"/>
      <c r="L12" s="306"/>
    </row>
    <row r="13" spans="1:84" x14ac:dyDescent="0.2">
      <c r="B13" s="307" t="s">
        <v>26</v>
      </c>
      <c r="C13" s="143" t="s">
        <v>343</v>
      </c>
      <c r="D13" s="302"/>
      <c r="E13" s="302"/>
      <c r="F13" s="302"/>
      <c r="G13" s="302"/>
      <c r="H13" s="302"/>
      <c r="I13" s="302"/>
      <c r="J13" s="302"/>
      <c r="K13" s="302"/>
      <c r="L13" s="306"/>
    </row>
    <row r="14" spans="1:84" x14ac:dyDescent="0.2">
      <c r="B14" s="305"/>
      <c r="C14" s="24" t="s">
        <v>344</v>
      </c>
      <c r="D14" s="302"/>
      <c r="E14" s="302"/>
      <c r="F14" s="302"/>
      <c r="G14" s="302"/>
      <c r="H14" s="302"/>
      <c r="I14" s="302"/>
      <c r="J14" s="302"/>
      <c r="K14" s="302"/>
      <c r="L14" s="306"/>
    </row>
    <row r="15" spans="1:84" x14ac:dyDescent="0.2">
      <c r="B15" s="305"/>
      <c r="C15" s="302" t="s">
        <v>345</v>
      </c>
      <c r="D15" s="302"/>
      <c r="E15" s="302"/>
      <c r="F15" s="302"/>
      <c r="G15" s="302"/>
      <c r="H15" s="302"/>
      <c r="I15" s="302"/>
      <c r="J15" s="302"/>
      <c r="K15" s="302"/>
      <c r="L15" s="306"/>
    </row>
    <row r="16" spans="1:84" x14ac:dyDescent="0.2">
      <c r="B16" s="305"/>
      <c r="C16" s="302" t="s">
        <v>346</v>
      </c>
      <c r="D16" s="302"/>
      <c r="E16" s="302"/>
      <c r="F16" s="302"/>
      <c r="G16" s="302"/>
      <c r="H16" s="302"/>
      <c r="I16" s="302"/>
      <c r="J16" s="302"/>
      <c r="K16" s="302"/>
      <c r="L16" s="306"/>
    </row>
    <row r="17" spans="1:84" x14ac:dyDescent="0.2">
      <c r="B17" s="305"/>
      <c r="C17" s="302" t="s">
        <v>347</v>
      </c>
      <c r="D17" s="302"/>
      <c r="E17" s="302"/>
      <c r="F17" s="302"/>
      <c r="G17" s="302"/>
      <c r="H17" s="302"/>
      <c r="I17" s="302"/>
      <c r="J17" s="302"/>
      <c r="K17" s="302"/>
      <c r="L17" s="306"/>
    </row>
    <row r="18" spans="1:84" x14ac:dyDescent="0.2">
      <c r="B18" s="305"/>
      <c r="C18" s="302" t="s">
        <v>348</v>
      </c>
      <c r="D18" s="302"/>
      <c r="E18" s="302"/>
      <c r="F18" s="302"/>
      <c r="G18" s="302"/>
      <c r="H18" s="302"/>
      <c r="I18" s="302"/>
      <c r="J18" s="302"/>
      <c r="K18" s="302"/>
      <c r="L18" s="306"/>
    </row>
    <row r="19" spans="1:84" x14ac:dyDescent="0.2">
      <c r="B19" s="305"/>
      <c r="C19" s="302" t="s">
        <v>349</v>
      </c>
      <c r="D19" s="302"/>
      <c r="E19" s="302"/>
      <c r="F19" s="302"/>
      <c r="G19" s="302"/>
      <c r="H19" s="302"/>
      <c r="I19" s="302"/>
      <c r="J19" s="302"/>
      <c r="K19" s="302"/>
      <c r="L19" s="306"/>
    </row>
    <row r="20" spans="1:84" x14ac:dyDescent="0.2">
      <c r="B20" s="305"/>
      <c r="C20" s="302" t="s">
        <v>350</v>
      </c>
      <c r="D20" s="302"/>
      <c r="E20" s="302"/>
      <c r="F20" s="302"/>
      <c r="G20" s="302"/>
      <c r="H20" s="302"/>
      <c r="I20" s="302"/>
      <c r="J20" s="302"/>
      <c r="K20" s="302"/>
      <c r="L20" s="306"/>
    </row>
    <row r="21" spans="1:84" x14ac:dyDescent="0.2">
      <c r="B21" s="305"/>
      <c r="C21" s="188" t="s">
        <v>351</v>
      </c>
      <c r="D21" s="302"/>
      <c r="E21" s="302"/>
      <c r="F21" s="302"/>
      <c r="G21" s="302"/>
      <c r="H21" s="302"/>
      <c r="I21" s="302"/>
      <c r="J21" s="302"/>
      <c r="K21" s="302"/>
      <c r="L21" s="306"/>
    </row>
    <row r="22" spans="1:84" x14ac:dyDescent="0.2">
      <c r="B22" s="307" t="s">
        <v>47</v>
      </c>
      <c r="C22" s="143" t="s">
        <v>48</v>
      </c>
      <c r="D22" s="302"/>
      <c r="E22" s="302"/>
      <c r="F22" s="302"/>
      <c r="G22" s="302"/>
      <c r="H22" s="302"/>
      <c r="I22" s="302"/>
      <c r="J22" s="302"/>
      <c r="K22" s="302"/>
      <c r="L22" s="306"/>
    </row>
    <row r="23" spans="1:84" x14ac:dyDescent="0.2">
      <c r="B23" s="305"/>
      <c r="C23" s="302"/>
      <c r="D23" s="302"/>
      <c r="E23" s="302"/>
      <c r="F23" s="302"/>
      <c r="G23" s="302"/>
      <c r="H23" s="302"/>
      <c r="I23" s="302"/>
      <c r="J23" s="302"/>
      <c r="K23" s="302"/>
      <c r="L23" s="306"/>
    </row>
    <row r="24" spans="1:84" x14ac:dyDescent="0.2">
      <c r="B24" s="305"/>
      <c r="C24" s="189" t="s">
        <v>352</v>
      </c>
      <c r="D24" s="302"/>
      <c r="E24" s="302"/>
      <c r="F24" s="302"/>
      <c r="G24" s="302"/>
      <c r="H24" s="302"/>
      <c r="I24" s="302"/>
      <c r="J24" s="302"/>
      <c r="K24" s="302"/>
      <c r="L24" s="306"/>
    </row>
    <row r="25" spans="1:84" x14ac:dyDescent="0.2">
      <c r="B25" s="305"/>
      <c r="C25" s="24" t="s">
        <v>353</v>
      </c>
      <c r="D25" s="302"/>
      <c r="E25" s="302"/>
      <c r="F25" s="302"/>
      <c r="G25" s="302"/>
      <c r="H25" s="302"/>
      <c r="I25" s="302"/>
      <c r="J25" s="302"/>
      <c r="K25" s="302"/>
      <c r="L25" s="306"/>
    </row>
    <row r="26" spans="1:84" s="47" customFormat="1" x14ac:dyDescent="0.2">
      <c r="A26" s="74"/>
      <c r="B26" s="141"/>
      <c r="C26" s="24" t="s">
        <v>354</v>
      </c>
      <c r="D26" s="24"/>
      <c r="E26" s="24"/>
      <c r="F26" s="24"/>
      <c r="G26" s="24"/>
      <c r="H26" s="24"/>
      <c r="I26" s="24"/>
      <c r="J26" s="24"/>
      <c r="K26" s="24"/>
      <c r="L26" s="142"/>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74"/>
      <c r="BL26" s="74"/>
      <c r="BM26" s="74"/>
      <c r="BN26" s="74"/>
      <c r="BO26" s="74"/>
      <c r="BP26" s="74"/>
      <c r="BQ26" s="74"/>
      <c r="BR26" s="74"/>
      <c r="BS26" s="74"/>
      <c r="BT26" s="74"/>
      <c r="BU26" s="74"/>
      <c r="BV26" s="74"/>
      <c r="BW26" s="74"/>
      <c r="BX26" s="74"/>
      <c r="BY26" s="74"/>
      <c r="BZ26" s="74"/>
      <c r="CA26" s="74"/>
      <c r="CB26" s="74"/>
      <c r="CC26" s="74"/>
      <c r="CD26" s="74"/>
      <c r="CE26" s="74"/>
      <c r="CF26" s="74"/>
    </row>
    <row r="27" spans="1:84" s="47" customFormat="1" x14ac:dyDescent="0.2">
      <c r="A27" s="74"/>
      <c r="B27" s="141"/>
      <c r="C27" s="302" t="s">
        <v>355</v>
      </c>
      <c r="D27" s="24"/>
      <c r="E27" s="24"/>
      <c r="F27" s="24"/>
      <c r="G27" s="24"/>
      <c r="H27" s="24"/>
      <c r="I27" s="24"/>
      <c r="J27" s="24"/>
      <c r="K27" s="24"/>
      <c r="L27" s="142"/>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c r="BA27" s="74"/>
      <c r="BB27" s="74"/>
      <c r="BC27" s="74"/>
      <c r="BD27" s="74"/>
      <c r="BE27" s="74"/>
      <c r="BF27" s="74"/>
      <c r="BG27" s="74"/>
      <c r="BH27" s="74"/>
      <c r="BI27" s="74"/>
      <c r="BJ27" s="74"/>
      <c r="BK27" s="74"/>
      <c r="BL27" s="74"/>
      <c r="BM27" s="74"/>
      <c r="BN27" s="74"/>
      <c r="BO27" s="74"/>
      <c r="BP27" s="74"/>
      <c r="BQ27" s="74"/>
      <c r="BR27" s="74"/>
      <c r="BS27" s="74"/>
      <c r="BT27" s="74"/>
      <c r="BU27" s="74"/>
      <c r="BV27" s="74"/>
      <c r="BW27" s="74"/>
      <c r="BX27" s="74"/>
      <c r="BY27" s="74"/>
      <c r="BZ27" s="74"/>
      <c r="CA27" s="74"/>
      <c r="CB27" s="74"/>
      <c r="CC27" s="74"/>
      <c r="CD27" s="74"/>
      <c r="CE27" s="74"/>
      <c r="CF27" s="74"/>
    </row>
    <row r="28" spans="1:84" s="47" customFormat="1" x14ac:dyDescent="0.2">
      <c r="A28" s="74"/>
      <c r="B28" s="141"/>
      <c r="C28" s="24"/>
      <c r="D28" s="24"/>
      <c r="E28" s="24"/>
      <c r="F28" s="24"/>
      <c r="G28" s="24"/>
      <c r="H28" s="24"/>
      <c r="I28" s="24"/>
      <c r="J28" s="24"/>
      <c r="K28" s="24"/>
      <c r="L28" s="142"/>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74"/>
      <c r="BT28" s="74"/>
      <c r="BU28" s="74"/>
      <c r="BV28" s="74"/>
      <c r="BW28" s="74"/>
      <c r="BX28" s="74"/>
      <c r="BY28" s="74"/>
      <c r="BZ28" s="74"/>
      <c r="CA28" s="74"/>
      <c r="CB28" s="74"/>
      <c r="CC28" s="74"/>
      <c r="CD28" s="74"/>
      <c r="CE28" s="74"/>
      <c r="CF28" s="74"/>
    </row>
    <row r="29" spans="1:84" x14ac:dyDescent="0.2">
      <c r="B29" s="305"/>
      <c r="C29" s="302"/>
      <c r="D29" s="302"/>
      <c r="E29" s="302"/>
      <c r="F29" s="302"/>
      <c r="G29" s="302"/>
      <c r="H29" s="302"/>
      <c r="I29" s="302"/>
      <c r="J29" s="302"/>
      <c r="K29" s="302"/>
      <c r="L29" s="306"/>
    </row>
    <row r="30" spans="1:84" x14ac:dyDescent="0.2">
      <c r="B30" s="305"/>
      <c r="C30" s="189" t="s">
        <v>356</v>
      </c>
      <c r="D30" s="302"/>
      <c r="E30" s="302"/>
      <c r="F30" s="302"/>
      <c r="G30" s="302"/>
      <c r="H30" s="302"/>
      <c r="I30" s="302"/>
      <c r="J30" s="302"/>
      <c r="K30" s="302"/>
      <c r="L30" s="306"/>
    </row>
    <row r="31" spans="1:84" ht="119.25" customHeight="1" x14ac:dyDescent="0.2">
      <c r="B31" s="305"/>
      <c r="C31" s="507" t="s">
        <v>441</v>
      </c>
      <c r="D31" s="508"/>
      <c r="E31" s="508"/>
      <c r="F31" s="508"/>
      <c r="G31" s="508"/>
      <c r="H31" s="508"/>
      <c r="I31" s="508"/>
      <c r="J31" s="508"/>
      <c r="K31" s="302"/>
      <c r="L31" s="306"/>
    </row>
    <row r="32" spans="1:84" x14ac:dyDescent="0.2">
      <c r="B32" s="305"/>
      <c r="C32" s="24"/>
      <c r="D32" s="302"/>
      <c r="E32" s="302"/>
      <c r="F32" s="302"/>
      <c r="G32" s="302"/>
      <c r="H32" s="302"/>
      <c r="I32" s="302"/>
      <c r="J32" s="302"/>
      <c r="K32" s="302"/>
      <c r="L32" s="306"/>
    </row>
    <row r="33" spans="1:84" x14ac:dyDescent="0.2">
      <c r="B33" s="307" t="s">
        <v>395</v>
      </c>
      <c r="C33" s="143" t="s">
        <v>357</v>
      </c>
      <c r="D33" s="302"/>
      <c r="E33" s="302"/>
      <c r="F33" s="302"/>
      <c r="G33" s="302"/>
      <c r="H33" s="302"/>
      <c r="I33" s="302"/>
      <c r="J33" s="302"/>
      <c r="K33" s="302"/>
      <c r="L33" s="306"/>
    </row>
    <row r="34" spans="1:84" x14ac:dyDescent="0.2">
      <c r="B34" s="305"/>
      <c r="C34" s="302"/>
      <c r="D34" s="302"/>
      <c r="E34" s="302"/>
      <c r="F34" s="302"/>
      <c r="G34" s="302"/>
      <c r="H34" s="302"/>
      <c r="I34" s="302"/>
      <c r="J34" s="302"/>
      <c r="K34" s="302"/>
      <c r="L34" s="306"/>
    </row>
    <row r="35" spans="1:84" x14ac:dyDescent="0.2">
      <c r="B35" s="305"/>
      <c r="C35" s="189" t="s">
        <v>358</v>
      </c>
      <c r="D35" s="302"/>
      <c r="E35" s="302"/>
      <c r="F35" s="302"/>
      <c r="G35" s="302"/>
      <c r="H35" s="302"/>
      <c r="I35" s="302"/>
      <c r="J35" s="302"/>
      <c r="K35" s="302"/>
      <c r="L35" s="306"/>
    </row>
    <row r="36" spans="1:84" x14ac:dyDescent="0.2">
      <c r="B36" s="305"/>
      <c r="C36" s="24" t="s">
        <v>359</v>
      </c>
      <c r="D36" s="302"/>
      <c r="E36" s="302"/>
      <c r="F36" s="302"/>
      <c r="G36" s="302"/>
      <c r="H36" s="302"/>
      <c r="I36" s="302"/>
      <c r="J36" s="302"/>
      <c r="K36" s="302"/>
      <c r="L36" s="306"/>
    </row>
    <row r="37" spans="1:84" x14ac:dyDescent="0.2">
      <c r="B37" s="305"/>
      <c r="C37" s="302"/>
      <c r="D37" s="302"/>
      <c r="E37" s="302"/>
      <c r="F37" s="302"/>
      <c r="G37" s="302"/>
      <c r="H37" s="302"/>
      <c r="I37" s="302"/>
      <c r="J37" s="302"/>
      <c r="K37" s="302"/>
      <c r="L37" s="306"/>
    </row>
    <row r="38" spans="1:84" x14ac:dyDescent="0.2">
      <c r="B38" s="305"/>
      <c r="C38" s="302"/>
      <c r="D38" s="302"/>
      <c r="E38" s="302"/>
      <c r="F38" s="302"/>
      <c r="G38" s="302"/>
      <c r="H38" s="302"/>
      <c r="I38" s="302"/>
      <c r="J38" s="302"/>
      <c r="K38" s="302"/>
      <c r="L38" s="306"/>
    </row>
    <row r="39" spans="1:84" x14ac:dyDescent="0.2">
      <c r="B39" s="305"/>
      <c r="C39" s="189" t="s">
        <v>360</v>
      </c>
      <c r="D39" s="302"/>
      <c r="E39" s="302"/>
      <c r="F39" s="302"/>
      <c r="G39" s="302"/>
      <c r="H39" s="302"/>
      <c r="I39" s="302"/>
      <c r="J39" s="302"/>
      <c r="K39" s="302"/>
      <c r="L39" s="306"/>
    </row>
    <row r="40" spans="1:84" x14ac:dyDescent="0.2">
      <c r="B40" s="305"/>
      <c r="C40" s="302" t="s">
        <v>361</v>
      </c>
      <c r="D40" s="302"/>
      <c r="E40" s="302"/>
      <c r="F40" s="302"/>
      <c r="G40" s="302"/>
      <c r="H40" s="302"/>
      <c r="I40" s="302"/>
      <c r="J40" s="302"/>
      <c r="K40" s="302"/>
      <c r="L40" s="306"/>
    </row>
    <row r="41" spans="1:84" x14ac:dyDescent="0.2">
      <c r="B41" s="305"/>
      <c r="C41" s="302" t="s">
        <v>362</v>
      </c>
      <c r="D41" s="302"/>
      <c r="E41" s="302"/>
      <c r="F41" s="302"/>
      <c r="G41" s="302"/>
      <c r="H41" s="302"/>
      <c r="I41" s="302"/>
      <c r="J41" s="302"/>
      <c r="K41" s="302"/>
      <c r="L41" s="306"/>
    </row>
    <row r="42" spans="1:84" x14ac:dyDescent="0.2">
      <c r="B42" s="305"/>
      <c r="C42" s="302"/>
      <c r="D42" s="302"/>
      <c r="E42" s="302"/>
      <c r="F42" s="302"/>
      <c r="G42" s="302"/>
      <c r="H42" s="302"/>
      <c r="I42" s="302"/>
      <c r="J42" s="302"/>
      <c r="K42" s="302"/>
      <c r="L42" s="306"/>
    </row>
    <row r="43" spans="1:84" x14ac:dyDescent="0.2">
      <c r="B43" s="307">
        <v>3.4</v>
      </c>
      <c r="C43" s="66" t="s">
        <v>116</v>
      </c>
      <c r="D43" s="302"/>
      <c r="E43" s="302"/>
      <c r="F43" s="302"/>
      <c r="G43" s="302"/>
      <c r="H43" s="302"/>
      <c r="I43" s="302"/>
      <c r="J43" s="302"/>
      <c r="K43" s="302"/>
      <c r="L43" s="306"/>
    </row>
    <row r="44" spans="1:84" x14ac:dyDescent="0.2">
      <c r="B44" s="307"/>
      <c r="C44" s="66"/>
      <c r="D44" s="302"/>
      <c r="E44" s="302"/>
      <c r="F44" s="302"/>
      <c r="G44" s="302"/>
      <c r="H44" s="302"/>
      <c r="I44" s="302"/>
      <c r="J44" s="302"/>
      <c r="K44" s="302"/>
      <c r="L44" s="306"/>
    </row>
    <row r="45" spans="1:84" x14ac:dyDescent="0.2">
      <c r="B45" s="305"/>
      <c r="C45" s="302" t="s">
        <v>432</v>
      </c>
      <c r="D45" s="302"/>
      <c r="E45" s="302"/>
      <c r="F45" s="302"/>
      <c r="G45" s="302"/>
      <c r="H45" s="302"/>
      <c r="I45" s="302"/>
      <c r="J45" s="302"/>
      <c r="K45" s="302"/>
      <c r="L45" s="306"/>
    </row>
    <row r="46" spans="1:84" x14ac:dyDescent="0.2">
      <c r="B46" s="305"/>
      <c r="C46" s="302" t="s">
        <v>433</v>
      </c>
      <c r="D46" s="302"/>
      <c r="E46" s="302"/>
      <c r="F46" s="302"/>
      <c r="G46" s="302"/>
      <c r="H46" s="302"/>
      <c r="I46" s="302"/>
      <c r="J46" s="302"/>
      <c r="K46" s="302"/>
      <c r="L46" s="306"/>
    </row>
    <row r="47" spans="1:84" x14ac:dyDescent="0.2">
      <c r="B47" s="305"/>
      <c r="C47" s="302"/>
      <c r="D47" s="302"/>
      <c r="E47" s="302"/>
      <c r="F47" s="302"/>
      <c r="G47" s="302"/>
      <c r="H47" s="302"/>
      <c r="I47" s="302"/>
      <c r="J47" s="302"/>
      <c r="K47" s="302"/>
      <c r="L47" s="306"/>
    </row>
    <row r="48" spans="1:84" s="320" customFormat="1" ht="15" customHeight="1" x14ac:dyDescent="0.25">
      <c r="A48" s="315"/>
      <c r="B48" s="316"/>
      <c r="C48" s="317" t="s">
        <v>363</v>
      </c>
      <c r="D48" s="318"/>
      <c r="E48" s="318"/>
      <c r="F48" s="318"/>
      <c r="G48" s="318"/>
      <c r="H48" s="318"/>
      <c r="I48" s="318"/>
      <c r="J48" s="318"/>
      <c r="K48" s="318"/>
      <c r="L48" s="319"/>
      <c r="M48" s="315"/>
      <c r="N48" s="315"/>
      <c r="O48" s="315"/>
      <c r="P48" s="315"/>
      <c r="Q48" s="315"/>
      <c r="R48" s="315"/>
      <c r="S48" s="315"/>
      <c r="T48" s="315"/>
      <c r="U48" s="315"/>
      <c r="V48" s="315"/>
      <c r="W48" s="315"/>
      <c r="X48" s="315"/>
      <c r="Y48" s="315"/>
      <c r="Z48" s="315"/>
      <c r="AA48" s="315"/>
      <c r="AB48" s="315"/>
      <c r="AC48" s="315"/>
      <c r="AD48" s="315"/>
      <c r="AE48" s="315"/>
      <c r="AF48" s="315"/>
      <c r="AG48" s="315"/>
      <c r="AH48" s="315"/>
      <c r="AI48" s="315"/>
      <c r="AJ48" s="315"/>
      <c r="AK48" s="315"/>
      <c r="AL48" s="315"/>
      <c r="AM48" s="315"/>
      <c r="AN48" s="315"/>
      <c r="AO48" s="315"/>
      <c r="AP48" s="315"/>
      <c r="AQ48" s="315"/>
      <c r="AR48" s="315"/>
      <c r="AS48" s="315"/>
      <c r="AT48" s="315"/>
      <c r="AU48" s="315"/>
      <c r="AV48" s="315"/>
      <c r="AW48" s="315"/>
      <c r="AX48" s="315"/>
      <c r="AY48" s="315"/>
      <c r="AZ48" s="315"/>
      <c r="BA48" s="315"/>
      <c r="BB48" s="315"/>
      <c r="BC48" s="315"/>
      <c r="BD48" s="315"/>
      <c r="BE48" s="315"/>
      <c r="BF48" s="315"/>
      <c r="BG48" s="315"/>
      <c r="BH48" s="315"/>
      <c r="BI48" s="315"/>
      <c r="BJ48" s="315"/>
      <c r="BK48" s="315"/>
      <c r="BL48" s="315"/>
      <c r="BM48" s="315"/>
      <c r="BN48" s="315"/>
      <c r="BO48" s="315"/>
      <c r="BP48" s="315"/>
      <c r="BQ48" s="315"/>
      <c r="BR48" s="315"/>
      <c r="BS48" s="315"/>
      <c r="BT48" s="315"/>
      <c r="BU48" s="315"/>
      <c r="BV48" s="315"/>
      <c r="BW48" s="315"/>
      <c r="BX48" s="315"/>
      <c r="BY48" s="315"/>
      <c r="BZ48" s="315"/>
      <c r="CA48" s="315"/>
      <c r="CB48" s="315"/>
      <c r="CC48" s="315"/>
      <c r="CD48" s="315"/>
      <c r="CE48" s="315"/>
      <c r="CF48" s="315"/>
    </row>
    <row r="49" spans="2:12" x14ac:dyDescent="0.2">
      <c r="B49" s="305"/>
      <c r="C49" s="302"/>
      <c r="D49" s="302"/>
      <c r="E49" s="302"/>
      <c r="F49" s="302"/>
      <c r="G49" s="302"/>
      <c r="H49" s="302"/>
      <c r="I49" s="302"/>
      <c r="J49" s="302"/>
      <c r="K49" s="302"/>
      <c r="L49" s="306"/>
    </row>
    <row r="50" spans="2:12" x14ac:dyDescent="0.2">
      <c r="B50" s="305"/>
      <c r="C50" s="302" t="s">
        <v>440</v>
      </c>
      <c r="D50" s="302"/>
      <c r="E50" s="302"/>
      <c r="F50" s="302"/>
      <c r="G50" s="302"/>
      <c r="H50" s="302"/>
      <c r="I50" s="302"/>
      <c r="J50" s="302"/>
      <c r="K50" s="302"/>
      <c r="L50" s="306"/>
    </row>
    <row r="51" spans="2:12" x14ac:dyDescent="0.2">
      <c r="B51" s="305"/>
      <c r="C51" s="302"/>
      <c r="D51" s="302"/>
      <c r="E51" s="302"/>
      <c r="F51" s="302"/>
      <c r="G51" s="302"/>
      <c r="H51" s="302"/>
      <c r="I51" s="302"/>
      <c r="J51" s="302"/>
      <c r="K51" s="302"/>
      <c r="L51" s="306"/>
    </row>
    <row r="52" spans="2:12" x14ac:dyDescent="0.2">
      <c r="B52" s="307" t="s">
        <v>394</v>
      </c>
      <c r="C52" s="143" t="s">
        <v>364</v>
      </c>
      <c r="D52" s="302"/>
      <c r="E52" s="302"/>
      <c r="F52" s="302"/>
      <c r="G52" s="302"/>
      <c r="H52" s="302"/>
      <c r="I52" s="302"/>
      <c r="J52" s="302"/>
      <c r="K52" s="302"/>
      <c r="L52" s="306"/>
    </row>
    <row r="53" spans="2:12" x14ac:dyDescent="0.2">
      <c r="B53" s="305"/>
      <c r="C53" s="302" t="s">
        <v>365</v>
      </c>
      <c r="D53" s="302"/>
      <c r="E53" s="302"/>
      <c r="F53" s="302"/>
      <c r="G53" s="302"/>
      <c r="H53" s="302"/>
      <c r="I53" s="302"/>
      <c r="J53" s="302"/>
      <c r="K53" s="302"/>
      <c r="L53" s="306"/>
    </row>
    <row r="54" spans="2:12" x14ac:dyDescent="0.2">
      <c r="B54" s="305"/>
      <c r="C54" s="302" t="s">
        <v>366</v>
      </c>
      <c r="D54" s="302"/>
      <c r="E54" s="302"/>
      <c r="F54" s="302"/>
      <c r="G54" s="302"/>
      <c r="H54" s="302"/>
      <c r="I54" s="302"/>
      <c r="J54" s="302"/>
      <c r="K54" s="302"/>
      <c r="L54" s="306"/>
    </row>
    <row r="55" spans="2:12" x14ac:dyDescent="0.2">
      <c r="B55" s="305"/>
      <c r="C55" s="24" t="s">
        <v>367</v>
      </c>
      <c r="D55" s="302"/>
      <c r="E55" s="302"/>
      <c r="F55" s="302"/>
      <c r="G55" s="302"/>
      <c r="H55" s="302"/>
      <c r="I55" s="302"/>
      <c r="J55" s="302"/>
      <c r="K55" s="302"/>
      <c r="L55" s="306"/>
    </row>
    <row r="56" spans="2:12" x14ac:dyDescent="0.2">
      <c r="B56" s="305"/>
      <c r="C56" s="302"/>
      <c r="D56" s="302"/>
      <c r="E56" s="302"/>
      <c r="F56" s="302"/>
      <c r="G56" s="302"/>
      <c r="H56" s="302"/>
      <c r="I56" s="302"/>
      <c r="J56" s="302"/>
      <c r="K56" s="302"/>
      <c r="L56" s="306"/>
    </row>
    <row r="57" spans="2:12" x14ac:dyDescent="0.2">
      <c r="B57" s="307" t="s">
        <v>177</v>
      </c>
      <c r="C57" s="143" t="s">
        <v>368</v>
      </c>
      <c r="D57" s="302"/>
      <c r="E57" s="302"/>
      <c r="F57" s="302"/>
      <c r="G57" s="302"/>
      <c r="H57" s="302"/>
      <c r="I57" s="302"/>
      <c r="J57" s="302"/>
      <c r="K57" s="302"/>
      <c r="L57" s="306"/>
    </row>
    <row r="58" spans="2:12" x14ac:dyDescent="0.2">
      <c r="B58" s="305"/>
      <c r="C58" s="24" t="s">
        <v>369</v>
      </c>
      <c r="D58" s="302"/>
      <c r="E58" s="302"/>
      <c r="F58" s="302"/>
      <c r="G58" s="302"/>
      <c r="H58" s="302"/>
      <c r="I58" s="302"/>
      <c r="J58" s="302"/>
      <c r="K58" s="302"/>
      <c r="L58" s="306"/>
    </row>
    <row r="59" spans="2:12" x14ac:dyDescent="0.2">
      <c r="B59" s="305"/>
      <c r="C59" s="24" t="s">
        <v>370</v>
      </c>
      <c r="D59" s="302"/>
      <c r="E59" s="302"/>
      <c r="F59" s="302"/>
      <c r="G59" s="302"/>
      <c r="H59" s="302"/>
      <c r="I59" s="302"/>
      <c r="J59" s="302"/>
      <c r="K59" s="302"/>
      <c r="L59" s="306"/>
    </row>
    <row r="60" spans="2:12" x14ac:dyDescent="0.2">
      <c r="B60" s="305"/>
      <c r="C60" s="302"/>
      <c r="D60" s="302"/>
      <c r="E60" s="302"/>
      <c r="F60" s="302"/>
      <c r="G60" s="302"/>
      <c r="H60" s="302"/>
      <c r="I60" s="302"/>
      <c r="J60" s="302"/>
      <c r="K60" s="302"/>
      <c r="L60" s="306"/>
    </row>
    <row r="61" spans="2:12" x14ac:dyDescent="0.2">
      <c r="B61" s="307" t="s">
        <v>195</v>
      </c>
      <c r="C61" s="143" t="s">
        <v>371</v>
      </c>
      <c r="D61" s="302"/>
      <c r="E61" s="302"/>
      <c r="F61" s="302"/>
      <c r="G61" s="302"/>
      <c r="H61" s="302"/>
      <c r="I61" s="302"/>
      <c r="J61" s="302"/>
      <c r="K61" s="302"/>
      <c r="L61" s="306"/>
    </row>
    <row r="62" spans="2:12" x14ac:dyDescent="0.2">
      <c r="B62" s="305"/>
      <c r="C62" s="302" t="s">
        <v>372</v>
      </c>
      <c r="D62" s="302"/>
      <c r="E62" s="302"/>
      <c r="F62" s="302"/>
      <c r="G62" s="302"/>
      <c r="H62" s="302"/>
      <c r="I62" s="302"/>
      <c r="J62" s="302"/>
      <c r="K62" s="302"/>
      <c r="L62" s="306"/>
    </row>
    <row r="63" spans="2:12" x14ac:dyDescent="0.2">
      <c r="B63" s="305"/>
      <c r="C63" s="24" t="s">
        <v>373</v>
      </c>
      <c r="D63" s="302"/>
      <c r="E63" s="302"/>
      <c r="F63" s="302"/>
      <c r="G63" s="302"/>
      <c r="H63" s="302"/>
      <c r="I63" s="302"/>
      <c r="J63" s="302"/>
      <c r="K63" s="302"/>
      <c r="L63" s="306"/>
    </row>
    <row r="64" spans="2:12" ht="109.5" customHeight="1" x14ac:dyDescent="0.2">
      <c r="B64" s="305"/>
      <c r="C64" s="509" t="s">
        <v>464</v>
      </c>
      <c r="D64" s="509"/>
      <c r="E64" s="509"/>
      <c r="F64" s="509"/>
      <c r="G64" s="509"/>
      <c r="H64" s="509"/>
      <c r="I64" s="509"/>
      <c r="J64" s="509"/>
      <c r="K64" s="302"/>
      <c r="L64" s="306"/>
    </row>
    <row r="65" spans="1:84" x14ac:dyDescent="0.2">
      <c r="B65" s="305"/>
      <c r="C65" s="302"/>
      <c r="D65" s="302"/>
      <c r="E65" s="302"/>
      <c r="F65" s="302"/>
      <c r="G65" s="302"/>
      <c r="H65" s="302"/>
      <c r="I65" s="302"/>
      <c r="J65" s="302"/>
      <c r="K65" s="302"/>
      <c r="L65" s="306"/>
    </row>
    <row r="66" spans="1:84" x14ac:dyDescent="0.2">
      <c r="B66" s="307" t="s">
        <v>223</v>
      </c>
      <c r="C66" s="41" t="s">
        <v>374</v>
      </c>
      <c r="D66" s="302"/>
      <c r="E66" s="302"/>
      <c r="F66" s="302"/>
      <c r="G66" s="302"/>
      <c r="H66" s="302"/>
      <c r="I66" s="302"/>
      <c r="J66" s="302"/>
      <c r="K66" s="302"/>
      <c r="L66" s="306"/>
    </row>
    <row r="67" spans="1:84" x14ac:dyDescent="0.2">
      <c r="B67" s="305"/>
      <c r="C67" s="41"/>
      <c r="D67" s="302"/>
      <c r="E67" s="302"/>
      <c r="F67" s="302"/>
      <c r="G67" s="302"/>
      <c r="H67" s="302"/>
      <c r="I67" s="302"/>
      <c r="J67" s="302"/>
      <c r="K67" s="302"/>
      <c r="L67" s="306"/>
    </row>
    <row r="68" spans="1:84" x14ac:dyDescent="0.2">
      <c r="B68" s="305"/>
      <c r="C68" s="189" t="s">
        <v>375</v>
      </c>
      <c r="D68" s="302"/>
      <c r="E68" s="302"/>
      <c r="F68" s="302"/>
      <c r="G68" s="302"/>
      <c r="H68" s="302"/>
      <c r="I68" s="302"/>
      <c r="J68" s="302"/>
      <c r="K68" s="302"/>
      <c r="L68" s="306"/>
    </row>
    <row r="69" spans="1:84" x14ac:dyDescent="0.2">
      <c r="B69" s="305"/>
      <c r="C69" s="302"/>
      <c r="D69" s="302"/>
      <c r="E69" s="302"/>
      <c r="F69" s="302"/>
      <c r="G69" s="302"/>
      <c r="H69" s="302"/>
      <c r="I69" s="302"/>
      <c r="J69" s="302"/>
      <c r="K69" s="302"/>
      <c r="L69" s="306"/>
    </row>
    <row r="70" spans="1:84" x14ac:dyDescent="0.2">
      <c r="B70" s="305"/>
      <c r="C70" s="42" t="s">
        <v>376</v>
      </c>
      <c r="D70" s="302"/>
      <c r="E70" s="302"/>
      <c r="F70" s="302"/>
      <c r="G70" s="302"/>
      <c r="H70" s="302"/>
      <c r="I70" s="302"/>
      <c r="J70" s="302"/>
      <c r="K70" s="302"/>
      <c r="L70" s="306"/>
    </row>
    <row r="71" spans="1:84" x14ac:dyDescent="0.2">
      <c r="B71" s="305"/>
      <c r="C71" s="24" t="s">
        <v>377</v>
      </c>
      <c r="D71" s="302"/>
      <c r="E71" s="302"/>
      <c r="F71" s="302"/>
      <c r="G71" s="302"/>
      <c r="H71" s="302"/>
      <c r="I71" s="302"/>
      <c r="J71" s="302"/>
      <c r="K71" s="302"/>
      <c r="L71" s="306"/>
    </row>
    <row r="72" spans="1:84" x14ac:dyDescent="0.2">
      <c r="B72" s="305"/>
      <c r="C72" s="302"/>
      <c r="D72" s="302"/>
      <c r="E72" s="302"/>
      <c r="F72" s="302"/>
      <c r="G72" s="302"/>
      <c r="H72" s="302"/>
      <c r="I72" s="302"/>
      <c r="J72" s="302"/>
      <c r="K72" s="302"/>
      <c r="L72" s="306"/>
    </row>
    <row r="73" spans="1:84" x14ac:dyDescent="0.2">
      <c r="B73" s="305"/>
      <c r="C73" s="302"/>
      <c r="D73" s="302"/>
      <c r="E73" s="302"/>
      <c r="F73" s="302"/>
      <c r="G73" s="302"/>
      <c r="H73" s="302"/>
      <c r="I73" s="302"/>
      <c r="J73" s="302"/>
      <c r="K73" s="302"/>
      <c r="L73" s="306"/>
    </row>
    <row r="74" spans="1:84" s="320" customFormat="1" ht="15" customHeight="1" x14ac:dyDescent="0.25">
      <c r="A74" s="315"/>
      <c r="B74" s="316"/>
      <c r="C74" s="317" t="s">
        <v>378</v>
      </c>
      <c r="D74" s="318"/>
      <c r="E74" s="318"/>
      <c r="F74" s="318"/>
      <c r="G74" s="318"/>
      <c r="H74" s="318"/>
      <c r="I74" s="318"/>
      <c r="J74" s="318"/>
      <c r="K74" s="318"/>
      <c r="L74" s="319"/>
      <c r="M74" s="315"/>
      <c r="N74" s="315"/>
      <c r="O74" s="315"/>
      <c r="P74" s="315"/>
      <c r="Q74" s="315"/>
      <c r="R74" s="315"/>
      <c r="S74" s="315"/>
      <c r="T74" s="315"/>
      <c r="U74" s="315"/>
      <c r="V74" s="315"/>
      <c r="W74" s="315"/>
      <c r="X74" s="315"/>
      <c r="Y74" s="315"/>
      <c r="Z74" s="315"/>
      <c r="AA74" s="315"/>
      <c r="AB74" s="315"/>
      <c r="AC74" s="315"/>
      <c r="AD74" s="315"/>
      <c r="AE74" s="315"/>
      <c r="AF74" s="315"/>
      <c r="AG74" s="315"/>
      <c r="AH74" s="315"/>
      <c r="AI74" s="315"/>
      <c r="AJ74" s="315"/>
      <c r="AK74" s="315"/>
      <c r="AL74" s="315"/>
      <c r="AM74" s="315"/>
      <c r="AN74" s="315"/>
      <c r="AO74" s="315"/>
      <c r="AP74" s="315"/>
      <c r="AQ74" s="315"/>
      <c r="AR74" s="315"/>
      <c r="AS74" s="315"/>
      <c r="AT74" s="315"/>
      <c r="AU74" s="315"/>
      <c r="AV74" s="315"/>
      <c r="AW74" s="315"/>
      <c r="AX74" s="315"/>
      <c r="AY74" s="315"/>
      <c r="AZ74" s="315"/>
      <c r="BA74" s="315"/>
      <c r="BB74" s="315"/>
      <c r="BC74" s="315"/>
      <c r="BD74" s="315"/>
      <c r="BE74" s="315"/>
      <c r="BF74" s="315"/>
      <c r="BG74" s="315"/>
      <c r="BH74" s="315"/>
      <c r="BI74" s="315"/>
      <c r="BJ74" s="315"/>
      <c r="BK74" s="315"/>
      <c r="BL74" s="315"/>
      <c r="BM74" s="315"/>
      <c r="BN74" s="315"/>
      <c r="BO74" s="315"/>
      <c r="BP74" s="315"/>
      <c r="BQ74" s="315"/>
      <c r="BR74" s="315"/>
      <c r="BS74" s="315"/>
      <c r="BT74" s="315"/>
      <c r="BU74" s="315"/>
      <c r="BV74" s="315"/>
      <c r="BW74" s="315"/>
      <c r="BX74" s="315"/>
      <c r="BY74" s="315"/>
      <c r="BZ74" s="315"/>
      <c r="CA74" s="315"/>
      <c r="CB74" s="315"/>
      <c r="CC74" s="315"/>
      <c r="CD74" s="315"/>
      <c r="CE74" s="315"/>
      <c r="CF74" s="315"/>
    </row>
    <row r="75" spans="1:84" x14ac:dyDescent="0.2">
      <c r="B75" s="305"/>
      <c r="C75" s="302"/>
      <c r="D75" s="302"/>
      <c r="E75" s="302"/>
      <c r="F75" s="302"/>
      <c r="G75" s="302"/>
      <c r="H75" s="302"/>
      <c r="I75" s="302"/>
      <c r="J75" s="302"/>
      <c r="K75" s="302"/>
      <c r="L75" s="306"/>
    </row>
    <row r="76" spans="1:84" x14ac:dyDescent="0.2">
      <c r="B76" s="305"/>
      <c r="C76" s="302"/>
      <c r="D76" s="302"/>
      <c r="E76" s="302"/>
      <c r="F76" s="302"/>
      <c r="G76" s="302"/>
      <c r="H76" s="302"/>
      <c r="I76" s="302"/>
      <c r="J76" s="302"/>
      <c r="K76" s="302"/>
      <c r="L76" s="306"/>
    </row>
    <row r="77" spans="1:84" x14ac:dyDescent="0.2">
      <c r="B77" s="305"/>
      <c r="C77" s="24" t="s">
        <v>436</v>
      </c>
      <c r="D77" s="302"/>
      <c r="E77" s="302"/>
      <c r="F77" s="302"/>
      <c r="G77" s="302"/>
      <c r="H77" s="302"/>
      <c r="I77" s="302"/>
      <c r="J77" s="302"/>
      <c r="K77" s="302"/>
      <c r="L77" s="306"/>
    </row>
    <row r="78" spans="1:84" ht="13.5" thickBot="1" x14ac:dyDescent="0.25">
      <c r="B78" s="308"/>
      <c r="C78" s="309" t="s">
        <v>439</v>
      </c>
      <c r="D78" s="309"/>
      <c r="E78" s="309"/>
      <c r="F78" s="309"/>
      <c r="G78" s="309"/>
      <c r="H78" s="309"/>
      <c r="I78" s="309"/>
      <c r="J78" s="309"/>
      <c r="K78" s="309"/>
      <c r="L78" s="310"/>
    </row>
  </sheetData>
  <sheetProtection password="EDEB" sheet="1" objects="1" scenarios="1"/>
  <mergeCells count="2">
    <mergeCell ref="C31:J31"/>
    <mergeCell ref="C64:J64"/>
  </mergeCells>
  <pageMargins left="0.70866141732283472" right="0.70866141732283472" top="0.74803149606299213" bottom="0.74803149606299213" header="0.31496062992125984" footer="0.31496062992125984"/>
  <pageSetup paperSize="9" scale="6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theme="8" tint="-0.249977111117893"/>
    <pageSetUpPr fitToPage="1"/>
  </sheetPr>
  <dimension ref="A1:N35"/>
  <sheetViews>
    <sheetView tabSelected="1" topLeftCell="A12" workbookViewId="0">
      <selection activeCell="H85" sqref="H85"/>
    </sheetView>
  </sheetViews>
  <sheetFormatPr baseColWidth="10" defaultRowHeight="15" x14ac:dyDescent="0.25"/>
  <cols>
    <col min="1" max="1" width="4.85546875" style="43" customWidth="1"/>
  </cols>
  <sheetData>
    <row r="1" spans="2:14" s="43" customFormat="1" ht="15.75" thickBot="1" x14ac:dyDescent="0.3"/>
    <row r="2" spans="2:14" x14ac:dyDescent="0.25">
      <c r="B2" s="510" t="s">
        <v>470</v>
      </c>
      <c r="C2" s="511"/>
      <c r="D2" s="511"/>
      <c r="E2" s="511"/>
      <c r="F2" s="511"/>
      <c r="G2" s="511"/>
      <c r="H2" s="511"/>
      <c r="I2" s="511"/>
      <c r="J2" s="511"/>
      <c r="K2" s="511"/>
      <c r="L2" s="511"/>
      <c r="M2" s="511"/>
      <c r="N2" s="512"/>
    </row>
    <row r="3" spans="2:14" x14ac:dyDescent="0.25">
      <c r="B3" s="513"/>
      <c r="C3" s="514"/>
      <c r="D3" s="514"/>
      <c r="E3" s="514"/>
      <c r="F3" s="514"/>
      <c r="G3" s="514"/>
      <c r="H3" s="514"/>
      <c r="I3" s="514"/>
      <c r="J3" s="514"/>
      <c r="K3" s="514"/>
      <c r="L3" s="514"/>
      <c r="M3" s="514"/>
      <c r="N3" s="515"/>
    </row>
    <row r="4" spans="2:14" x14ac:dyDescent="0.25">
      <c r="B4" s="513"/>
      <c r="C4" s="514"/>
      <c r="D4" s="514"/>
      <c r="E4" s="514"/>
      <c r="F4" s="514"/>
      <c r="G4" s="514"/>
      <c r="H4" s="514"/>
      <c r="I4" s="514"/>
      <c r="J4" s="514"/>
      <c r="K4" s="514"/>
      <c r="L4" s="514"/>
      <c r="M4" s="514"/>
      <c r="N4" s="515"/>
    </row>
    <row r="5" spans="2:14" x14ac:dyDescent="0.25">
      <c r="B5" s="513"/>
      <c r="C5" s="514"/>
      <c r="D5" s="514"/>
      <c r="E5" s="514"/>
      <c r="F5" s="514"/>
      <c r="G5" s="514"/>
      <c r="H5" s="514"/>
      <c r="I5" s="514"/>
      <c r="J5" s="514"/>
      <c r="K5" s="514"/>
      <c r="L5" s="514"/>
      <c r="M5" s="514"/>
      <c r="N5" s="515"/>
    </row>
    <row r="6" spans="2:14" x14ac:dyDescent="0.25">
      <c r="B6" s="513"/>
      <c r="C6" s="514"/>
      <c r="D6" s="514"/>
      <c r="E6" s="514"/>
      <c r="F6" s="514"/>
      <c r="G6" s="514"/>
      <c r="H6" s="514"/>
      <c r="I6" s="514"/>
      <c r="J6" s="514"/>
      <c r="K6" s="514"/>
      <c r="L6" s="514"/>
      <c r="M6" s="514"/>
      <c r="N6" s="515"/>
    </row>
    <row r="7" spans="2:14" x14ac:dyDescent="0.25">
      <c r="B7" s="513"/>
      <c r="C7" s="514"/>
      <c r="D7" s="514"/>
      <c r="E7" s="514"/>
      <c r="F7" s="514"/>
      <c r="G7" s="514"/>
      <c r="H7" s="514"/>
      <c r="I7" s="514"/>
      <c r="J7" s="514"/>
      <c r="K7" s="514"/>
      <c r="L7" s="514"/>
      <c r="M7" s="514"/>
      <c r="N7" s="515"/>
    </row>
    <row r="8" spans="2:14" x14ac:dyDescent="0.25">
      <c r="B8" s="513"/>
      <c r="C8" s="514"/>
      <c r="D8" s="514"/>
      <c r="E8" s="514"/>
      <c r="F8" s="514"/>
      <c r="G8" s="514"/>
      <c r="H8" s="514"/>
      <c r="I8" s="514"/>
      <c r="J8" s="514"/>
      <c r="K8" s="514"/>
      <c r="L8" s="514"/>
      <c r="M8" s="514"/>
      <c r="N8" s="515"/>
    </row>
    <row r="9" spans="2:14" x14ac:dyDescent="0.25">
      <c r="B9" s="513"/>
      <c r="C9" s="514"/>
      <c r="D9" s="514"/>
      <c r="E9" s="514"/>
      <c r="F9" s="514"/>
      <c r="G9" s="514"/>
      <c r="H9" s="514"/>
      <c r="I9" s="514"/>
      <c r="J9" s="514"/>
      <c r="K9" s="514"/>
      <c r="L9" s="514"/>
      <c r="M9" s="514"/>
      <c r="N9" s="515"/>
    </row>
    <row r="10" spans="2:14" x14ac:dyDescent="0.25">
      <c r="B10" s="513"/>
      <c r="C10" s="514"/>
      <c r="D10" s="514"/>
      <c r="E10" s="514"/>
      <c r="F10" s="514"/>
      <c r="G10" s="514"/>
      <c r="H10" s="514"/>
      <c r="I10" s="514"/>
      <c r="J10" s="514"/>
      <c r="K10" s="514"/>
      <c r="L10" s="514"/>
      <c r="M10" s="514"/>
      <c r="N10" s="515"/>
    </row>
    <row r="11" spans="2:14" x14ac:dyDescent="0.25">
      <c r="B11" s="513"/>
      <c r="C11" s="514"/>
      <c r="D11" s="514"/>
      <c r="E11" s="514"/>
      <c r="F11" s="514"/>
      <c r="G11" s="514"/>
      <c r="H11" s="514"/>
      <c r="I11" s="514"/>
      <c r="J11" s="514"/>
      <c r="K11" s="514"/>
      <c r="L11" s="514"/>
      <c r="M11" s="514"/>
      <c r="N11" s="515"/>
    </row>
    <row r="12" spans="2:14" x14ac:dyDescent="0.25">
      <c r="B12" s="513"/>
      <c r="C12" s="514"/>
      <c r="D12" s="514"/>
      <c r="E12" s="514"/>
      <c r="F12" s="514"/>
      <c r="G12" s="514"/>
      <c r="H12" s="514"/>
      <c r="I12" s="514"/>
      <c r="J12" s="514"/>
      <c r="K12" s="514"/>
      <c r="L12" s="514"/>
      <c r="M12" s="514"/>
      <c r="N12" s="515"/>
    </row>
    <row r="13" spans="2:14" x14ac:dyDescent="0.25">
      <c r="B13" s="513"/>
      <c r="C13" s="514"/>
      <c r="D13" s="514"/>
      <c r="E13" s="514"/>
      <c r="F13" s="514"/>
      <c r="G13" s="514"/>
      <c r="H13" s="514"/>
      <c r="I13" s="514"/>
      <c r="J13" s="514"/>
      <c r="K13" s="514"/>
      <c r="L13" s="514"/>
      <c r="M13" s="514"/>
      <c r="N13" s="515"/>
    </row>
    <row r="14" spans="2:14" x14ac:dyDescent="0.25">
      <c r="B14" s="513"/>
      <c r="C14" s="514"/>
      <c r="D14" s="514"/>
      <c r="E14" s="514"/>
      <c r="F14" s="514"/>
      <c r="G14" s="514"/>
      <c r="H14" s="514"/>
      <c r="I14" s="514"/>
      <c r="J14" s="514"/>
      <c r="K14" s="514"/>
      <c r="L14" s="514"/>
      <c r="M14" s="514"/>
      <c r="N14" s="515"/>
    </row>
    <row r="15" spans="2:14" x14ac:dyDescent="0.25">
      <c r="B15" s="513"/>
      <c r="C15" s="514"/>
      <c r="D15" s="514"/>
      <c r="E15" s="514"/>
      <c r="F15" s="514"/>
      <c r="G15" s="514"/>
      <c r="H15" s="514"/>
      <c r="I15" s="514"/>
      <c r="J15" s="514"/>
      <c r="K15" s="514"/>
      <c r="L15" s="514"/>
      <c r="M15" s="514"/>
      <c r="N15" s="515"/>
    </row>
    <row r="16" spans="2:14" x14ac:dyDescent="0.25">
      <c r="B16" s="513"/>
      <c r="C16" s="514"/>
      <c r="D16" s="514"/>
      <c r="E16" s="514"/>
      <c r="F16" s="514"/>
      <c r="G16" s="514"/>
      <c r="H16" s="514"/>
      <c r="I16" s="514"/>
      <c r="J16" s="514"/>
      <c r="K16" s="514"/>
      <c r="L16" s="514"/>
      <c r="M16" s="514"/>
      <c r="N16" s="515"/>
    </row>
    <row r="17" spans="2:14" x14ac:dyDescent="0.25">
      <c r="B17" s="513"/>
      <c r="C17" s="514"/>
      <c r="D17" s="514"/>
      <c r="E17" s="514"/>
      <c r="F17" s="514"/>
      <c r="G17" s="514"/>
      <c r="H17" s="514"/>
      <c r="I17" s="514"/>
      <c r="J17" s="514"/>
      <c r="K17" s="514"/>
      <c r="L17" s="514"/>
      <c r="M17" s="514"/>
      <c r="N17" s="515"/>
    </row>
    <row r="18" spans="2:14" x14ac:dyDescent="0.25">
      <c r="B18" s="513"/>
      <c r="C18" s="514"/>
      <c r="D18" s="514"/>
      <c r="E18" s="514"/>
      <c r="F18" s="514"/>
      <c r="G18" s="514"/>
      <c r="H18" s="514"/>
      <c r="I18" s="514"/>
      <c r="J18" s="514"/>
      <c r="K18" s="514"/>
      <c r="L18" s="514"/>
      <c r="M18" s="514"/>
      <c r="N18" s="515"/>
    </row>
    <row r="19" spans="2:14" x14ac:dyDescent="0.25">
      <c r="B19" s="513"/>
      <c r="C19" s="514"/>
      <c r="D19" s="514"/>
      <c r="E19" s="514"/>
      <c r="F19" s="514"/>
      <c r="G19" s="514"/>
      <c r="H19" s="514"/>
      <c r="I19" s="514"/>
      <c r="J19" s="514"/>
      <c r="K19" s="514"/>
      <c r="L19" s="514"/>
      <c r="M19" s="514"/>
      <c r="N19" s="515"/>
    </row>
    <row r="20" spans="2:14" x14ac:dyDescent="0.25">
      <c r="B20" s="513"/>
      <c r="C20" s="514"/>
      <c r="D20" s="514"/>
      <c r="E20" s="514"/>
      <c r="F20" s="514"/>
      <c r="G20" s="514"/>
      <c r="H20" s="514"/>
      <c r="I20" s="514"/>
      <c r="J20" s="514"/>
      <c r="K20" s="514"/>
      <c r="L20" s="514"/>
      <c r="M20" s="514"/>
      <c r="N20" s="515"/>
    </row>
    <row r="21" spans="2:14" x14ac:dyDescent="0.25">
      <c r="B21" s="513"/>
      <c r="C21" s="514"/>
      <c r="D21" s="514"/>
      <c r="E21" s="514"/>
      <c r="F21" s="514"/>
      <c r="G21" s="514"/>
      <c r="H21" s="514"/>
      <c r="I21" s="514"/>
      <c r="J21" s="514"/>
      <c r="K21" s="514"/>
      <c r="L21" s="514"/>
      <c r="M21" s="514"/>
      <c r="N21" s="515"/>
    </row>
    <row r="22" spans="2:14" x14ac:dyDescent="0.25">
      <c r="B22" s="513"/>
      <c r="C22" s="514"/>
      <c r="D22" s="514"/>
      <c r="E22" s="514"/>
      <c r="F22" s="514"/>
      <c r="G22" s="514"/>
      <c r="H22" s="514"/>
      <c r="I22" s="514"/>
      <c r="J22" s="514"/>
      <c r="K22" s="514"/>
      <c r="L22" s="514"/>
      <c r="M22" s="514"/>
      <c r="N22" s="515"/>
    </row>
    <row r="23" spans="2:14" x14ac:dyDescent="0.25">
      <c r="B23" s="513"/>
      <c r="C23" s="514"/>
      <c r="D23" s="514"/>
      <c r="E23" s="514"/>
      <c r="F23" s="514"/>
      <c r="G23" s="514"/>
      <c r="H23" s="514"/>
      <c r="I23" s="514"/>
      <c r="J23" s="514"/>
      <c r="K23" s="514"/>
      <c r="L23" s="514"/>
      <c r="M23" s="514"/>
      <c r="N23" s="515"/>
    </row>
    <row r="24" spans="2:14" x14ac:dyDescent="0.25">
      <c r="B24" s="513"/>
      <c r="C24" s="514"/>
      <c r="D24" s="514"/>
      <c r="E24" s="514"/>
      <c r="F24" s="514"/>
      <c r="G24" s="514"/>
      <c r="H24" s="514"/>
      <c r="I24" s="514"/>
      <c r="J24" s="514"/>
      <c r="K24" s="514"/>
      <c r="L24" s="514"/>
      <c r="M24" s="514"/>
      <c r="N24" s="515"/>
    </row>
    <row r="25" spans="2:14" x14ac:dyDescent="0.25">
      <c r="B25" s="513"/>
      <c r="C25" s="514"/>
      <c r="D25" s="514"/>
      <c r="E25" s="514"/>
      <c r="F25" s="514"/>
      <c r="G25" s="514"/>
      <c r="H25" s="514"/>
      <c r="I25" s="514"/>
      <c r="J25" s="514"/>
      <c r="K25" s="514"/>
      <c r="L25" s="514"/>
      <c r="M25" s="514"/>
      <c r="N25" s="515"/>
    </row>
    <row r="26" spans="2:14" x14ac:dyDescent="0.25">
      <c r="B26" s="513"/>
      <c r="C26" s="514"/>
      <c r="D26" s="514"/>
      <c r="E26" s="514"/>
      <c r="F26" s="514"/>
      <c r="G26" s="514"/>
      <c r="H26" s="514"/>
      <c r="I26" s="514"/>
      <c r="J26" s="514"/>
      <c r="K26" s="514"/>
      <c r="L26" s="514"/>
      <c r="M26" s="514"/>
      <c r="N26" s="515"/>
    </row>
    <row r="27" spans="2:14" x14ac:dyDescent="0.25">
      <c r="B27" s="513"/>
      <c r="C27" s="514"/>
      <c r="D27" s="514"/>
      <c r="E27" s="514"/>
      <c r="F27" s="514"/>
      <c r="G27" s="514"/>
      <c r="H27" s="514"/>
      <c r="I27" s="514"/>
      <c r="J27" s="514"/>
      <c r="K27" s="514"/>
      <c r="L27" s="514"/>
      <c r="M27" s="514"/>
      <c r="N27" s="515"/>
    </row>
    <row r="28" spans="2:14" x14ac:dyDescent="0.25">
      <c r="B28" s="513"/>
      <c r="C28" s="514"/>
      <c r="D28" s="514"/>
      <c r="E28" s="514"/>
      <c r="F28" s="514"/>
      <c r="G28" s="514"/>
      <c r="H28" s="514"/>
      <c r="I28" s="514"/>
      <c r="J28" s="514"/>
      <c r="K28" s="514"/>
      <c r="L28" s="514"/>
      <c r="M28" s="514"/>
      <c r="N28" s="515"/>
    </row>
    <row r="29" spans="2:14" x14ac:dyDescent="0.25">
      <c r="B29" s="513"/>
      <c r="C29" s="514"/>
      <c r="D29" s="514"/>
      <c r="E29" s="514"/>
      <c r="F29" s="514"/>
      <c r="G29" s="514"/>
      <c r="H29" s="514"/>
      <c r="I29" s="514"/>
      <c r="J29" s="514"/>
      <c r="K29" s="514"/>
      <c r="L29" s="514"/>
      <c r="M29" s="514"/>
      <c r="N29" s="515"/>
    </row>
    <row r="30" spans="2:14" x14ac:dyDescent="0.25">
      <c r="B30" s="513"/>
      <c r="C30" s="514"/>
      <c r="D30" s="514"/>
      <c r="E30" s="514"/>
      <c r="F30" s="514"/>
      <c r="G30" s="514"/>
      <c r="H30" s="514"/>
      <c r="I30" s="514"/>
      <c r="J30" s="514"/>
      <c r="K30" s="514"/>
      <c r="L30" s="514"/>
      <c r="M30" s="514"/>
      <c r="N30" s="515"/>
    </row>
    <row r="31" spans="2:14" x14ac:dyDescent="0.25">
      <c r="B31" s="513"/>
      <c r="C31" s="514"/>
      <c r="D31" s="514"/>
      <c r="E31" s="514"/>
      <c r="F31" s="514"/>
      <c r="G31" s="514"/>
      <c r="H31" s="514"/>
      <c r="I31" s="514"/>
      <c r="J31" s="514"/>
      <c r="K31" s="514"/>
      <c r="L31" s="514"/>
      <c r="M31" s="514"/>
      <c r="N31" s="515"/>
    </row>
    <row r="32" spans="2:14" x14ac:dyDescent="0.25">
      <c r="B32" s="513"/>
      <c r="C32" s="514"/>
      <c r="D32" s="514"/>
      <c r="E32" s="514"/>
      <c r="F32" s="514"/>
      <c r="G32" s="514"/>
      <c r="H32" s="514"/>
      <c r="I32" s="514"/>
      <c r="J32" s="514"/>
      <c r="K32" s="514"/>
      <c r="L32" s="514"/>
      <c r="M32" s="514"/>
      <c r="N32" s="515"/>
    </row>
    <row r="33" spans="2:14" x14ac:dyDescent="0.25">
      <c r="B33" s="513"/>
      <c r="C33" s="514"/>
      <c r="D33" s="514"/>
      <c r="E33" s="514"/>
      <c r="F33" s="514"/>
      <c r="G33" s="514"/>
      <c r="H33" s="514"/>
      <c r="I33" s="514"/>
      <c r="J33" s="514"/>
      <c r="K33" s="514"/>
      <c r="L33" s="514"/>
      <c r="M33" s="514"/>
      <c r="N33" s="515"/>
    </row>
    <row r="34" spans="2:14" x14ac:dyDescent="0.25">
      <c r="B34" s="513"/>
      <c r="C34" s="514"/>
      <c r="D34" s="514"/>
      <c r="E34" s="514"/>
      <c r="F34" s="514"/>
      <c r="G34" s="514"/>
      <c r="H34" s="514"/>
      <c r="I34" s="514"/>
      <c r="J34" s="514"/>
      <c r="K34" s="514"/>
      <c r="L34" s="514"/>
      <c r="M34" s="514"/>
      <c r="N34" s="515"/>
    </row>
    <row r="35" spans="2:14" ht="15.75" thickBot="1" x14ac:dyDescent="0.3">
      <c r="B35" s="516"/>
      <c r="C35" s="517"/>
      <c r="D35" s="517"/>
      <c r="E35" s="517"/>
      <c r="F35" s="517"/>
      <c r="G35" s="517"/>
      <c r="H35" s="517"/>
      <c r="I35" s="517"/>
      <c r="J35" s="517"/>
      <c r="K35" s="517"/>
      <c r="L35" s="517"/>
      <c r="M35" s="517"/>
      <c r="N35" s="518"/>
    </row>
  </sheetData>
  <sheetProtection password="EDEB" sheet="1" objects="1" scenarios="1"/>
  <mergeCells count="1">
    <mergeCell ref="B2:N35"/>
  </mergeCells>
  <pageMargins left="0.25" right="0.25" top="0.75" bottom="0.75" header="0.3" footer="0.3"/>
  <pageSetup paperSize="9" scale="9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vt:i4>
      </vt:variant>
    </vt:vector>
  </HeadingPairs>
  <TitlesOfParts>
    <vt:vector size="8" baseType="lpstr">
      <vt:lpstr>Garde</vt:lpstr>
      <vt:lpstr>Overview</vt:lpstr>
      <vt:lpstr>Residential</vt:lpstr>
      <vt:lpstr>Public sector</vt:lpstr>
      <vt:lpstr>Covered bonds</vt:lpstr>
      <vt:lpstr>Explanations</vt:lpstr>
      <vt:lpstr>Disclaimer</vt:lpstr>
      <vt:lpstr>Explanations!Zone_d_impression</vt:lpstr>
    </vt:vector>
  </TitlesOfParts>
  <Company>CREDIT FONCIER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A9803733</cp:lastModifiedBy>
  <cp:lastPrinted>2016-08-25T06:59:07Z</cp:lastPrinted>
  <dcterms:created xsi:type="dcterms:W3CDTF">2015-01-27T16:00:44Z</dcterms:created>
  <dcterms:modified xsi:type="dcterms:W3CDTF">2016-08-25T09:11:31Z</dcterms:modified>
</cp:coreProperties>
</file>